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19200" windowHeight="10995"/>
  </bookViews>
  <sheets>
    <sheet name="MATRIZ RCC_23" sheetId="1" r:id="rId1"/>
  </sheets>
  <externalReferences>
    <externalReference r:id="rId2"/>
    <externalReference r:id="rId3"/>
    <externalReference r:id="rId4"/>
    <externalReference r:id="rId5"/>
  </externalReferences>
  <calcPr calcId="152511"/>
</workbook>
</file>

<file path=xl/calcChain.xml><?xml version="1.0" encoding="utf-8"?>
<calcChain xmlns="http://schemas.openxmlformats.org/spreadsheetml/2006/main">
  <c r="B437" i="1" l="1"/>
  <c r="B415" i="1"/>
  <c r="F328" i="1" l="1"/>
  <c r="F329" i="1"/>
  <c r="F330" i="1"/>
  <c r="F331" i="1"/>
  <c r="F332" i="1"/>
  <c r="F333" i="1"/>
  <c r="C334" i="1"/>
  <c r="D334" i="1"/>
  <c r="E334" i="1"/>
  <c r="F334" i="1" l="1"/>
  <c r="F187" i="1" l="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0" i="1"/>
  <c r="F159" i="1"/>
  <c r="F158" i="1"/>
  <c r="F157" i="1"/>
  <c r="F156" i="1"/>
  <c r="F155" i="1"/>
  <c r="F154" i="1"/>
  <c r="F153" i="1"/>
  <c r="F152" i="1"/>
  <c r="F151" i="1"/>
  <c r="F150" i="1"/>
  <c r="F149" i="1"/>
  <c r="F148" i="1"/>
  <c r="F147" i="1"/>
  <c r="F146" i="1"/>
  <c r="F144" i="1"/>
  <c r="F143" i="1"/>
  <c r="F142" i="1"/>
  <c r="F141" i="1"/>
  <c r="F140" i="1"/>
  <c r="F139" i="1"/>
  <c r="F138" i="1"/>
  <c r="F137" i="1"/>
  <c r="F136" i="1"/>
  <c r="F135" i="1"/>
  <c r="F133" i="1"/>
  <c r="F132" i="1"/>
  <c r="F131" i="1"/>
  <c r="F130" i="1"/>
  <c r="F129" i="1"/>
  <c r="F128" i="1"/>
  <c r="F127" i="1"/>
  <c r="F126" i="1"/>
  <c r="E392" i="1" l="1"/>
  <c r="E391" i="1"/>
  <c r="E390" i="1"/>
  <c r="E389" i="1"/>
  <c r="E388" i="1"/>
  <c r="E387" i="1"/>
  <c r="E364" i="1"/>
  <c r="D364" i="1"/>
  <c r="C364" i="1"/>
  <c r="F363" i="1"/>
  <c r="F362" i="1"/>
  <c r="F361" i="1"/>
  <c r="F360" i="1"/>
  <c r="F359" i="1"/>
  <c r="F358" i="1"/>
  <c r="F357" i="1"/>
  <c r="F356" i="1"/>
  <c r="F364" i="1" l="1"/>
  <c r="C252" i="1" l="1"/>
</calcChain>
</file>

<file path=xl/sharedStrings.xml><?xml version="1.0" encoding="utf-8"?>
<sst xmlns="http://schemas.openxmlformats.org/spreadsheetml/2006/main" count="578" uniqueCount="377">
  <si>
    <t>1- PRESENTACIÓN</t>
  </si>
  <si>
    <t>Institución:</t>
  </si>
  <si>
    <t>Periodo del informe:</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</si>
  <si>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</si>
  <si>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</si>
  <si>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</si>
  <si>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</si>
  <si>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</si>
  <si>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</si>
  <si>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</si>
  <si>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</si>
  <si>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</si>
  <si>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</si>
  <si>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</si>
  <si>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</si>
  <si>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</si>
  <si>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</si>
  <si>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Cantidad de Consultas</t>
  </si>
  <si>
    <t>Respondidos</t>
  </si>
  <si>
    <t>Descripción</t>
  </si>
  <si>
    <t>ID</t>
  </si>
  <si>
    <t>Saldos</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</si>
  <si>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</si>
  <si>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</si>
  <si>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</si>
  <si>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</si>
  <si>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</si>
  <si>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</si>
  <si>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</si>
  <si>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</si>
  <si>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</si>
  <si>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4°</t>
  </si>
  <si>
    <t>2-PRESENTACIÓN DE LOS MIEMBROS DEL COMITÉ DE RENDICIÓN DE CUENTAS AL CIUDADANO (CRCC)</t>
  </si>
  <si>
    <t xml:space="preserve">Tema </t>
  </si>
  <si>
    <t>Enlace Portal de Transparencia de la SENAC</t>
  </si>
  <si>
    <t>Enlace publicación de SFP</t>
  </si>
  <si>
    <t>Enlace Portal AIP</t>
  </si>
  <si>
    <t>Fecha</t>
  </si>
  <si>
    <t xml:space="preserve">(Puede complementar información aquí y apoyarse en gráficos ilustrativos) </t>
  </si>
  <si>
    <t>No Respondidos o Reconsideradas</t>
  </si>
  <si>
    <t xml:space="preserve">JURADO DE ENJUICIAMIENTO DE MAGISTRADOS </t>
  </si>
  <si>
    <t>https://www.jem.gov.py/wp-content/uploads/2023/04/Res.-119-comite-Rendicion-de-Cuentas.pdf</t>
  </si>
  <si>
    <t xml:space="preserve">Dirección General de Gabinete </t>
  </si>
  <si>
    <t xml:space="preserve">Dirección de Planificación y Desarrollo </t>
  </si>
  <si>
    <t xml:space="preserve">Directora  </t>
  </si>
  <si>
    <t xml:space="preserve">Secretaría General </t>
  </si>
  <si>
    <t xml:space="preserve">Dirección de Auditoría </t>
  </si>
  <si>
    <t>María Ramona Dávalos</t>
  </si>
  <si>
    <t xml:space="preserve">Melissa Maldonado </t>
  </si>
  <si>
    <t xml:space="preserve">Emilce Retamozo Martínez </t>
  </si>
  <si>
    <t xml:space="preserve">Dirección Gral. de Administración y Finanzas </t>
  </si>
  <si>
    <t>Técnica</t>
  </si>
  <si>
    <t>Edson Silvero Machoqui</t>
  </si>
  <si>
    <t>Técnico</t>
  </si>
  <si>
    <t xml:space="preserve">Dirección General de Asuntos Legales </t>
  </si>
  <si>
    <t xml:space="preserve">Julio Fernández </t>
  </si>
  <si>
    <t>Dirección General de Talento Humano</t>
  </si>
  <si>
    <t>Adalberto Almada</t>
  </si>
  <si>
    <t xml:space="preserve">Técnico </t>
  </si>
  <si>
    <t xml:space="preserve">Departamento de Transparencia y Anticorrupción </t>
  </si>
  <si>
    <t>David Meza</t>
  </si>
  <si>
    <t>Jefe</t>
  </si>
  <si>
    <t xml:space="preserve">Carmen Duarte </t>
  </si>
  <si>
    <t>Departamento de Organización, Control y Procesos</t>
  </si>
  <si>
    <t>Lorena Fleitas</t>
  </si>
  <si>
    <t>Jefa</t>
  </si>
  <si>
    <t>Diana Martínez</t>
  </si>
  <si>
    <t xml:space="preserve">Departamento de Análisis y Estadísticas </t>
  </si>
  <si>
    <t>María del Carmen Machuca</t>
  </si>
  <si>
    <t>Departamento Coordinación de Proyectos y Conv.</t>
  </si>
  <si>
    <t>https://www.jem.gov.py/wp-content/uploads/2023/03/Resolucion-J.E.M.-D.G.G.-S.G.-N%C2%B0-108-2023-Plan-Anual.pdf</t>
  </si>
  <si>
    <t>https://www.jem.gov.py/wp-content/uploads/2023/04/Resolucion-N%C2%B0-164-Aprobacion-Plan-y-cronograma-de-Actividades.pdf</t>
  </si>
  <si>
    <t>PEI</t>
  </si>
  <si>
    <t xml:space="preserve">Ley 7050/23 Que Aprueba el PGG </t>
  </si>
  <si>
    <t>https://acortar.link/qVf8kp</t>
  </si>
  <si>
    <t xml:space="preserve">https://acortar.link/qVf8kp </t>
  </si>
  <si>
    <t xml:space="preserve">Plan Operativo Anual </t>
  </si>
  <si>
    <t>POA</t>
  </si>
  <si>
    <t>Resolución JEM/DGG/SG 195/23</t>
  </si>
  <si>
    <t xml:space="preserve">ODS </t>
  </si>
  <si>
    <t xml:space="preserve">Puntos 16.3;16.5;16.6;16.10 y 16.a  </t>
  </si>
  <si>
    <t>ALTO 100%</t>
  </si>
  <si>
    <t>https://acortar.link/y39S1Y</t>
  </si>
  <si>
    <t xml:space="preserve">Plan Operativo Institucional </t>
  </si>
  <si>
    <t>POI</t>
  </si>
  <si>
    <t xml:space="preserve">Gestión Administrativa p/ funcionamiento del JEM </t>
  </si>
  <si>
    <t>https://www.contrataciones.gov.py/</t>
  </si>
  <si>
    <t>Rubro</t>
  </si>
  <si>
    <t>Sub – Grupos</t>
  </si>
  <si>
    <t>Presupuesto Vigente</t>
  </si>
  <si>
    <t>Obligado</t>
  </si>
  <si>
    <t>Sueldos</t>
  </si>
  <si>
    <t>CRLEJE03Z</t>
  </si>
  <si>
    <t xml:space="preserve">Gastos de Representación </t>
  </si>
  <si>
    <t>Aguinaldo</t>
  </si>
  <si>
    <t xml:space="preserve">Remuneración Extraordinaria </t>
  </si>
  <si>
    <t>Subsidio Familiar</t>
  </si>
  <si>
    <t xml:space="preserve">Bonificaciones </t>
  </si>
  <si>
    <t>Gratificaciones por Servicios Especiales</t>
  </si>
  <si>
    <t>Jornales</t>
  </si>
  <si>
    <t>Honorarios Profesionales</t>
  </si>
  <si>
    <t>Otros Gastos del Personal</t>
  </si>
  <si>
    <t xml:space="preserve">Energía Eléctrica </t>
  </si>
  <si>
    <t>Agua</t>
  </si>
  <si>
    <t xml:space="preserve">Teléfonos, telefax y otros </t>
  </si>
  <si>
    <t xml:space="preserve">Correos y otros Servicios </t>
  </si>
  <si>
    <t xml:space="preserve">Viáticos y Movilidad </t>
  </si>
  <si>
    <t xml:space="preserve">Manten. y Reparaciones Menores de Edific. Y Locales  </t>
  </si>
  <si>
    <t>Manten. y Reparaciones Menores de Maqui.y Equipos</t>
  </si>
  <si>
    <t>Manten. y Reparaciones Menores de Equi. de Transporte</t>
  </si>
  <si>
    <t>Manten. y Reparaciones Menores de Instalaciones</t>
  </si>
  <si>
    <t>Alquiler de Edificios y Locales</t>
  </si>
  <si>
    <t>Alquileres y derechos Varios</t>
  </si>
  <si>
    <t xml:space="preserve">De Informática y Sistemas computarizados </t>
  </si>
  <si>
    <t>Primas y Gastos de Seguro</t>
  </si>
  <si>
    <t>Servicios de Comunicaciones</t>
  </si>
  <si>
    <t>Servicios de Catering</t>
  </si>
  <si>
    <t>Capacitación al Personal del Estado</t>
  </si>
  <si>
    <t xml:space="preserve">Alimentos para personas </t>
  </si>
  <si>
    <t xml:space="preserve">Productos de Artes Graficas </t>
  </si>
  <si>
    <t>Productos de Papel de Cartón</t>
  </si>
  <si>
    <t xml:space="preserve">Elementos de Limpieza </t>
  </si>
  <si>
    <t xml:space="preserve">Útiles y Materiales Eléctricos </t>
  </si>
  <si>
    <t>Repuestos y Accesorios Menores</t>
  </si>
  <si>
    <t xml:space="preserve">Compuestos Químicos </t>
  </si>
  <si>
    <t xml:space="preserve">Productos Farmacéuticos y medicinales </t>
  </si>
  <si>
    <t xml:space="preserve">Insecticidas, Fumigantes y otros </t>
  </si>
  <si>
    <t>Útiles y Materiales Médico Quirúrgico y de Laboratorio</t>
  </si>
  <si>
    <t xml:space="preserve">Combustibles </t>
  </si>
  <si>
    <t>Artículos de Caucho</t>
  </si>
  <si>
    <t>Herramientas Menores</t>
  </si>
  <si>
    <t>Artículos de Plástico</t>
  </si>
  <si>
    <t xml:space="preserve">Productos e Insumos Metálicos </t>
  </si>
  <si>
    <t xml:space="preserve">Productos e Insumos no Metálicos </t>
  </si>
  <si>
    <t xml:space="preserve">Bienes de Consumo Varios </t>
  </si>
  <si>
    <t xml:space="preserve">Pago de Impuestos , Tasas ,Gastos Judiciales y Otros </t>
  </si>
  <si>
    <t xml:space="preserve">Tasas y Contribuciones </t>
  </si>
  <si>
    <t>TOTAL</t>
  </si>
  <si>
    <t xml:space="preserve">Dictámenes </t>
  </si>
  <si>
    <t xml:space="preserve">Informes </t>
  </si>
  <si>
    <t>Memos remitidos</t>
  </si>
  <si>
    <t xml:space="preserve">Memos recibidos </t>
  </si>
  <si>
    <t>Apertura de Sumarios año 2023</t>
  </si>
  <si>
    <t>Sumarios iniciados 2022 y concluidos 2023</t>
  </si>
  <si>
    <t>Total</t>
  </si>
  <si>
    <t xml:space="preserve">TRABAJOS REALIZADOS </t>
  </si>
  <si>
    <t>Sesiones Ordinarias</t>
  </si>
  <si>
    <t xml:space="preserve">Sesiones Extraordinarias </t>
  </si>
  <si>
    <t xml:space="preserve">Ingresados </t>
  </si>
  <si>
    <t>Actuaciones de Oficio</t>
  </si>
  <si>
    <t>Enjuiciamiento</t>
  </si>
  <si>
    <t>Oficios Librados</t>
  </si>
  <si>
    <t>Autos Interlocutorios Dictados</t>
  </si>
  <si>
    <t>Sentencias Definitivas Dictadas</t>
  </si>
  <si>
    <t>DESCRIPCIÓN</t>
  </si>
  <si>
    <t xml:space="preserve">Total, Recursos Humanos Activos </t>
  </si>
  <si>
    <t>Mujer</t>
  </si>
  <si>
    <t xml:space="preserve">Hombre </t>
  </si>
  <si>
    <t>R.Humanos Activos Nombrados</t>
  </si>
  <si>
    <t>Recursos Humanos Contratados</t>
  </si>
  <si>
    <t>R.H. Profesionales (Contr/Nomb)</t>
  </si>
  <si>
    <t xml:space="preserve">Personal cargo Gerenciales </t>
  </si>
  <si>
    <t>Personal comisionado al JEM</t>
  </si>
  <si>
    <t>MESES</t>
  </si>
  <si>
    <t>TWITTER</t>
  </si>
  <si>
    <t>INSTAGRAM</t>
  </si>
  <si>
    <t>FACEBOOK</t>
  </si>
  <si>
    <t>Mesa de Entrada</t>
  </si>
  <si>
    <t>M.E.A.*</t>
  </si>
  <si>
    <t>M.E.J.*</t>
  </si>
  <si>
    <t xml:space="preserve">TOTAL </t>
  </si>
  <si>
    <t>Memorándos</t>
  </si>
  <si>
    <t>Notas de Presidencia</t>
  </si>
  <si>
    <t>Notas de Secretaria</t>
  </si>
  <si>
    <t>Resoluciones</t>
  </si>
  <si>
    <t>Oficina de Atención a la Ciudadania.(Cantidad de Personas Atendidas).</t>
  </si>
  <si>
    <t xml:space="preserve">Publicaciones realizadas </t>
  </si>
  <si>
    <t>Misión: Órgano Constitucional que juzga el desempeño de los Magistrados Judiciales, Agentes Fiscales y Defensores Públicos por la supuesta comisión de delitos o mal desempeño en el ejercicio de sus funciones, velando por la correcta administración de justicia, en tutela de los derechos de los ciudadanos.</t>
  </si>
  <si>
    <t>Visión: Ser una institución confiable y reconocida por la aplicación de procesos transparentes, objetivos e imparciales en el cumplimiento de su rol constitucional, para el fortalecimiento del estado de derecho, en beneficio de la sociedad.</t>
  </si>
  <si>
    <t>14 de Mayo esq. Oliva - Ed. El Ciervo</t>
  </si>
  <si>
    <t xml:space="preserve">www.jem.gov.py </t>
  </si>
  <si>
    <t xml:space="preserve">   Tel: (595 21) 442662</t>
  </si>
  <si>
    <t>Asunción-Paraguay</t>
  </si>
  <si>
    <t>Dependencia Responsable del Canal de Participación</t>
  </si>
  <si>
    <t>Evidencia (Página Web, Buzón de SQR, Etc.)</t>
  </si>
  <si>
    <t>Producto (actividades, materiales, insumos, etc)</t>
  </si>
  <si>
    <t>Enlace</t>
  </si>
  <si>
    <t>Cantidad de mujeres</t>
  </si>
  <si>
    <t xml:space="preserve">Cantidad de hombres </t>
  </si>
  <si>
    <t>Descripción de las actividades realizadas en base a los resultados</t>
  </si>
  <si>
    <t>Evidencia</t>
  </si>
  <si>
    <t>Cantidad de indicadores</t>
  </si>
  <si>
    <t>Descripción del Indicador misional</t>
  </si>
  <si>
    <t>Ambito de Aplicación</t>
  </si>
  <si>
    <t>Cantidad de Riesgos detectados</t>
  </si>
  <si>
    <t>Descripción del Riesgo de corrupción</t>
  </si>
  <si>
    <t>Medidas de mitigación</t>
  </si>
  <si>
    <t>Enlace Evidencias</t>
  </si>
  <si>
    <t xml:space="preserve">Mes </t>
  </si>
  <si>
    <t>Nro. de atenciones</t>
  </si>
  <si>
    <t xml:space="preserve">Secretaria General  - Atención a la Ciudadanía </t>
  </si>
  <si>
    <t>www.jem.gov.py</t>
  </si>
  <si>
    <t>Sesión Ordinaria/Extraordinaria</t>
  </si>
  <si>
    <t>https://www.jem.gov.py/ordinaria/</t>
  </si>
  <si>
    <t>https://acortar.link/mnvINJ</t>
  </si>
  <si>
    <t>MATRIZ DE INFORMACIÓN MÍNIMA PARA INFORME DE RENDICIÓN DE CUENTAS AL CIUDADANO - EJERCICIO 2023</t>
  </si>
  <si>
    <t xml:space="preserve">Órgano Constitucional que juzga el desempeño de los Magistrados Judiciales, Agentes Fiscales y Defensores Públicos por la supuesta comisión  de delitos o mal desempeño en el ejercicio de sus funciones, velando por la correcta administración de justicia, en tutela de los derechos de los ciudadanos. </t>
  </si>
  <si>
    <t xml:space="preserve">Gloria Colmán </t>
  </si>
  <si>
    <t>Ledy Almirón</t>
  </si>
  <si>
    <t xml:space="preserve">Objetivo 16; PAZ, JUSTICIA E INSTITUCIONES SÓLIDAS  </t>
  </si>
  <si>
    <t>Orden del Día</t>
  </si>
  <si>
    <t>Cantidad de funcionarios que completaron el diagnóstico</t>
  </si>
  <si>
    <t xml:space="preserve">Mitigación de mejoramiento en puntos detectados débiles </t>
  </si>
  <si>
    <t>Ticket Numero</t>
  </si>
  <si>
    <t>Fecha Ingreso</t>
  </si>
  <si>
    <t>Estado</t>
  </si>
  <si>
    <t>Enlace Portal de Denuncias de la SENAC</t>
  </si>
  <si>
    <t>SIN ACTIVIDAD</t>
  </si>
  <si>
    <t>Auditorias Financieras</t>
  </si>
  <si>
    <t>Nro. Informe</t>
  </si>
  <si>
    <t>Evidencia (Enlace Ley 5282/14)</t>
  </si>
  <si>
    <t>Auditorias de Gestión</t>
  </si>
  <si>
    <t>Auditorías Externas</t>
  </si>
  <si>
    <t>Otros tipos de Auditoria</t>
  </si>
  <si>
    <t xml:space="preserve">SIN ACTIVIDAD </t>
  </si>
  <si>
    <t>https://acortar.link/BeTcRs</t>
  </si>
  <si>
    <t xml:space="preserve">https://acortar.link/Cbcint </t>
  </si>
  <si>
    <t xml:space="preserve">https://transparencia.senac.gov.py/portal </t>
  </si>
  <si>
    <t>https://acortar.link/mFFyfz</t>
  </si>
  <si>
    <t>Junio</t>
  </si>
  <si>
    <t xml:space="preserve">Atención en ventanilla a la ciudadania/Telefónica </t>
  </si>
  <si>
    <t>https://transparencia.senac.gov.py/portal</t>
  </si>
  <si>
    <t>Plan Estratégico Institucional 2019/2023</t>
  </si>
  <si>
    <t>Asesor</t>
  </si>
  <si>
    <t xml:space="preserve">Rodrigo Esteban Cabrera Rios </t>
  </si>
  <si>
    <t>Esteban Maidana</t>
  </si>
  <si>
    <t>TERCER TRIMESTRE 2023</t>
  </si>
  <si>
    <t xml:space="preserve">Julio </t>
  </si>
  <si>
    <t>Agosto</t>
  </si>
  <si>
    <t xml:space="preserve">Junio </t>
  </si>
  <si>
    <t>Disponible a la fecha de la rendición del tercer trimestre</t>
  </si>
  <si>
    <t xml:space="preserve">Agosto </t>
  </si>
  <si>
    <t xml:space="preserve">Septiembre </t>
  </si>
  <si>
    <t>https://informacionpublica.paraguay.gov.py/portal/#!/ciudadano/solicitud/74744</t>
  </si>
  <si>
    <t>MONTO</t>
  </si>
  <si>
    <t>MODALIDAD</t>
  </si>
  <si>
    <t>OFERENTES ADJUDICADOS</t>
  </si>
  <si>
    <t>ENLACE</t>
  </si>
  <si>
    <t>SERVICIO DE MANTENIMIENTO Y REPARACIÓN DE AIRE ACONDICIONADO</t>
  </si>
  <si>
    <t>CONTRATACIÓN DIRECTA</t>
  </si>
  <si>
    <t>MIRNA CELESTE CORONEL AGUAYO</t>
  </si>
  <si>
    <t>ADQUISICIÓN DE TINTAS Y TONER</t>
  </si>
  <si>
    <t>DATA SYSTEMS S.A CAPITAL ABIERTO, IFORMATIÓN TECHNOLOGY CONSULTING SUPPORT S.A</t>
  </si>
  <si>
    <t>SERVICIO DE INTERNET</t>
  </si>
  <si>
    <t>RIEDER Y CIA. SACI</t>
  </si>
  <si>
    <t>ADQUISICIÓN DE RESMAS DE PAPEL</t>
  </si>
  <si>
    <t>CONVENIO MARCO</t>
  </si>
  <si>
    <t>KUATIAPO S.A</t>
  </si>
  <si>
    <t>ADQUISICIÓN DE MAQUINAS SECA MANOS</t>
  </si>
  <si>
    <t>PROALCA S.A</t>
  </si>
  <si>
    <t>ADQUISICIÓN DE ELEMENTOS DE LIMPIEZA</t>
  </si>
  <si>
    <t>IN DESIGN S.S.L, CEGA INDUSTRIAL S.A</t>
  </si>
  <si>
    <t xml:space="preserve">Transporte </t>
  </si>
  <si>
    <t xml:space="preserve">Servicios de Limpieza , aseo y fumigación </t>
  </si>
  <si>
    <t xml:space="preserve">Imprenta, publicaciones y reproducciones </t>
  </si>
  <si>
    <t>Servicios técnicos y profesionales varios</t>
  </si>
  <si>
    <t>Servicios de seguro Medico</t>
  </si>
  <si>
    <t xml:space="preserve">Papel de escritorio y cartón </t>
  </si>
  <si>
    <t>Útiles de Escritorio , oficia y enseres</t>
  </si>
  <si>
    <t xml:space="preserve">Utensilios de cocina y comedor </t>
  </si>
  <si>
    <t xml:space="preserve">Productos de Vidrio, loza y porcelana </t>
  </si>
  <si>
    <t xml:space="preserve">Elementos y útiles diversos </t>
  </si>
  <si>
    <t>Tintas, pinturas y colorantes</t>
  </si>
  <si>
    <t>Productos de material plástico</t>
  </si>
  <si>
    <t>Cubiertas y cámaras de aires</t>
  </si>
  <si>
    <t xml:space="preserve">Estructuras metálicas acabadas </t>
  </si>
  <si>
    <t>Herramientas, Aparatos e Instru. En Gral</t>
  </si>
  <si>
    <t>Adquisiciones de Muebles y Enseres</t>
  </si>
  <si>
    <t>541 Fonacide</t>
  </si>
  <si>
    <t>543 Fonacide</t>
  </si>
  <si>
    <t xml:space="preserve">Adquisiciones de Equipos de Computación  </t>
  </si>
  <si>
    <t>Multas y Recargo</t>
  </si>
  <si>
    <t>EJECUCIÓN PRESUPUESTARIA JULIO, AGOSTO Y SETIEMBRE DE 2023</t>
  </si>
  <si>
    <t>PRESUPUESTO VIGENTE</t>
  </si>
  <si>
    <t>SALDO</t>
  </si>
  <si>
    <t>PRESU. OBLIGADO</t>
  </si>
  <si>
    <t>Julio</t>
  </si>
  <si>
    <t>Setiembre</t>
  </si>
  <si>
    <t>Julio/Agosto/Setiembre</t>
  </si>
  <si>
    <t>https://www.jem.gov.py/julio-2023/</t>
  </si>
  <si>
    <t>Movimiento de expedientes al 31 de agosto 23</t>
  </si>
  <si>
    <t>Movimiento de expedientes al 31 de julio 23</t>
  </si>
  <si>
    <t>Movimiento de expedientes al 30 de setiembre 23</t>
  </si>
  <si>
    <t>https://www.jem.gov.py/agosto-2023/</t>
  </si>
  <si>
    <t>https://www.jem.gov.py/septiembre-2023/</t>
  </si>
  <si>
    <t>Que, la Abg. PAOLA MABEL YBARRA SANTACRUZ, C.I. Nro 3.856.304, con Matricula de la C.S.J. Nro. 46.60..</t>
  </si>
  <si>
    <t>Investigación Preliminar</t>
  </si>
  <si>
    <t>https://denuncias.gov.py/gestion-interna/denuncia/ver/15412</t>
  </si>
  <si>
    <t>Informe DA 20</t>
  </si>
  <si>
    <t>Informe DA 21</t>
  </si>
  <si>
    <t>Control de compras realizadas por el JEM mayo 2023</t>
  </si>
  <si>
    <t>Racionalización de gastos adoptados por las Direcciones</t>
  </si>
  <si>
    <t>Informe DA 22</t>
  </si>
  <si>
    <t>Informe de llamado y/o adjudicaciones a proveedores</t>
  </si>
  <si>
    <t>Informe DA 23</t>
  </si>
  <si>
    <t>Informe aprobados por las Direcciones Generales y Direcciones</t>
  </si>
  <si>
    <t>Informe DA 24</t>
  </si>
  <si>
    <t xml:space="preserve">Informe gastos por fondos fijos o caja chiica </t>
  </si>
  <si>
    <t>Informe DA 25</t>
  </si>
  <si>
    <t>Informe DA 26</t>
  </si>
  <si>
    <t>Informe referente a control de cuentas sueldos mes de mayo 23</t>
  </si>
  <si>
    <t>Informe DA 27</t>
  </si>
  <si>
    <t>Informe de recepción de gastos compras mes de junio 2023</t>
  </si>
  <si>
    <t>Informe DA 28</t>
  </si>
  <si>
    <t>Informe supervisión realizada a la oficina de atención a la ciudadanía</t>
  </si>
  <si>
    <t>Informe DA 29</t>
  </si>
  <si>
    <t>Informe supervisión realizada a la oficina de mesa de entrada</t>
  </si>
  <si>
    <t>Informe DA 30</t>
  </si>
  <si>
    <t>Informe control de gastos junio 2023</t>
  </si>
  <si>
    <t>Informe control de gastos mayo 2023</t>
  </si>
  <si>
    <t>Informe DA 31</t>
  </si>
  <si>
    <t>Informe referente a control de cuentas sueldos del mes de junio</t>
  </si>
  <si>
    <t>Informe DA 32</t>
  </si>
  <si>
    <t>Informe DA 33</t>
  </si>
  <si>
    <t>Informe supervisión realizada a la oficina de servicios generales</t>
  </si>
  <si>
    <t>Informes llamados adjudicaciones junio/julio/agosto 2023</t>
  </si>
  <si>
    <t>Informe DA 34</t>
  </si>
  <si>
    <t>Informe gastos por fondos fijos junio y julio 2023</t>
  </si>
  <si>
    <t>Informe DA 35</t>
  </si>
  <si>
    <t>Informe recepción de compras de Julio 2023</t>
  </si>
  <si>
    <t xml:space="preserve">JULIO </t>
  </si>
  <si>
    <t>AGOSTO</t>
  </si>
  <si>
    <t>SEPTIEMBRE</t>
  </si>
  <si>
    <t>Detalles actividades desde el mes de julio a setiembre 2023</t>
  </si>
  <si>
    <t>JULIO</t>
  </si>
  <si>
    <t xml:space="preserve">AGOSTO </t>
  </si>
  <si>
    <t xml:space="preserve">SETIEMBRE </t>
  </si>
  <si>
    <t>SETIEMBRE</t>
  </si>
  <si>
    <t>--</t>
  </si>
  <si>
    <t>Secretaria General - J.E.M. Informes Estadísticos de Rendición de Cuentas al Ciudadano.</t>
  </si>
  <si>
    <t>Actas               S.G.</t>
  </si>
  <si>
    <t xml:space="preserve"> D.S.P.B.E.</t>
  </si>
  <si>
    <t>03</t>
  </si>
  <si>
    <t>WEB</t>
  </si>
  <si>
    <t>Mesa de trabajo interistitucional con la Asociación de Agentes Fiscales del Paraguay</t>
  </si>
  <si>
    <t>https://www.jem.gov.py/mesa-de-trabajo-interinstitucional-con-la-asociacion-de-agentes-fiscales-del-paraguay/</t>
  </si>
  <si>
    <t xml:space="preserve">Director General </t>
  </si>
  <si>
    <t xml:space="preserve">Técnica </t>
  </si>
  <si>
    <t>Informe del Tercer Trimestre 2023</t>
  </si>
  <si>
    <t>3- PLAN DE RENDICIÓN DE CUENTAS AL CIUDADANO</t>
  </si>
  <si>
    <t>3.1. Resolución de Aprobación y Anexo de Plan de Rendición de Cuentas</t>
  </si>
  <si>
    <t>3.2 Plan de Rendición de Cuentas. (Copiar abajo link de acceso directo)</t>
  </si>
  <si>
    <t>Estos planes de acción, se fueron dando conforme al plan de mejoramiento institucional con la conformación de equipos de trabajo dentro del Jurado de Enjuiciamiento, previa firma de actas de compromisos con el propósito de establecer una dirección clara y definir objetivos y metas a corto, mediano y largo plazo, para lograr la visión y misión de la institución.</t>
  </si>
  <si>
    <t>4- GESTIÓN INSTITUCIONAL</t>
  </si>
  <si>
    <t>4.1 Nivel de Cumplimiento  de Mínimo de Información Disponible - Transparencia Activa Ley 5189 /14</t>
  </si>
  <si>
    <t>4.2 Nivel de Cumplimiento  de Mínimo de Información Disponible - Transparencia Activa Ley 5282/14</t>
  </si>
  <si>
    <t>4.3 Nivel de Cumplimiento de Respuestas a Consultas Ciudadanas - Transparencia Pasiva Ley N° 5282/14</t>
  </si>
  <si>
    <t>4.4- Servicios o Productos Misionales (Depende de la Naturaleza de la Misión Institucional, puede abarcar un Programa o Proyecto)</t>
  </si>
  <si>
    <t>4.5 Contrataciones realizadas</t>
  </si>
  <si>
    <t>4.6 Ejecución Financiera</t>
  </si>
  <si>
    <t>5- PARTICIPACIÓN CIUDADANA</t>
  </si>
  <si>
    <t>5.1. Canales de Participación Ciudadana existentes a la fecha.</t>
  </si>
  <si>
    <t>5.2. Participación y difusión en idioma Guaraní</t>
  </si>
  <si>
    <t>5.3 Diagnóstico "The Integrity app"</t>
  </si>
  <si>
    <t>6- INDICADORES MISIONALES DE RENDICIÓN DE CUENTAS AL CIUDADANO</t>
  </si>
  <si>
    <t>6.1- Indicadores Misionales Identificados</t>
  </si>
  <si>
    <t>6.2 Gestión de riesgos de corrupción</t>
  </si>
  <si>
    <t>6.3.Gestión de denuncias de corrupción</t>
  </si>
  <si>
    <t>6.4 Modelo Estándar de Control Interno para las Instituciones Públicas del Paraguay</t>
  </si>
  <si>
    <t xml:space="preserve">7. Control Interno y Externo </t>
  </si>
  <si>
    <t>7.1 Informes de Auditorias Internas y Auditorías Externas en el Trimestre</t>
  </si>
  <si>
    <t xml:space="preserve">8- DESCRIPCIÓN CUALITATIVA DE LOGROS ALCANZADOS </t>
  </si>
  <si>
    <t>8.1 Secretaría Jurídica</t>
  </si>
  <si>
    <t>9 -TALENTO HUMANO</t>
  </si>
  <si>
    <t xml:space="preserve">9.1 Informe Estadísticos de Secretaría General </t>
  </si>
  <si>
    <t>10 - SECRETARÍA EJECUTIVA</t>
  </si>
  <si>
    <t>10.1 - SECRETARÍA EJECUTIVA - ACTIVIDADES PROTOCOLARES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</si>
</sst>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43" formatCode="_ * #,##0.00_ ;_ * \-#,##0.00_ ;_ * &quot;-&quot;??_ ;_ @_ "/>
    <numFmt numFmtId="164" formatCode="_(* #,##0_);_(* \(#,##0\);_(* &quot;-&quot;??_);_(@_)"/>
  </numFmts>
  <fonts count="48">
    <font>
      <sz val="11"/>
      <color theme="1"/>
      <name val="Calibri"/>
      <charset val="134"/>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b/>
      <sz val="13"/>
      <color theme="1"/>
      <name val="Garamond"/>
      <family val="1"/>
    </font>
    <font>
      <sz val="16"/>
      <color theme="1"/>
      <name val="Garamond"/>
      <family val="1"/>
    </font>
    <font>
      <u/>
      <sz val="11"/>
      <color theme="10"/>
      <name val="Calibri"/>
      <family val="2"/>
      <scheme val="minor"/>
    </font>
    <font>
      <u/>
      <sz val="14"/>
      <color theme="10"/>
      <name val="Calibri"/>
      <family val="2"/>
      <scheme val="minor"/>
    </font>
    <font>
      <u/>
      <sz val="16"/>
      <color theme="10"/>
      <name val="Calibri"/>
      <family val="2"/>
      <scheme val="minor"/>
    </font>
    <font>
      <b/>
      <u/>
      <sz val="16"/>
      <color theme="1"/>
      <name val="Garamond"/>
      <family val="1"/>
    </font>
    <font>
      <sz val="11"/>
      <color theme="1"/>
      <name val="Calibri"/>
      <charset val="134"/>
      <scheme val="minor"/>
    </font>
    <font>
      <b/>
      <sz val="12"/>
      <color theme="1"/>
      <name val="Arial"/>
      <family val="2"/>
    </font>
    <font>
      <b/>
      <sz val="14"/>
      <color theme="1"/>
      <name val="Calibri"/>
      <family val="2"/>
      <scheme val="minor"/>
    </font>
    <font>
      <sz val="11"/>
      <color theme="1"/>
      <name val="Arial"/>
      <family val="2"/>
    </font>
    <font>
      <sz val="12"/>
      <color theme="1"/>
      <name val="Arial"/>
      <family val="2"/>
    </font>
    <font>
      <b/>
      <sz val="16"/>
      <color theme="1"/>
      <name val="Calibri"/>
      <family val="2"/>
      <scheme val="minor"/>
    </font>
    <font>
      <b/>
      <sz val="13"/>
      <color theme="1"/>
      <name val="Calibri"/>
      <family val="2"/>
      <scheme val="minor"/>
    </font>
    <font>
      <sz val="13"/>
      <color theme="1"/>
      <name val="Calibri"/>
      <family val="2"/>
      <scheme val="minor"/>
    </font>
    <font>
      <b/>
      <sz val="16"/>
      <color theme="1"/>
      <name val="Garamond"/>
      <family val="1"/>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3"/>
      <color rgb="FF000000"/>
      <name val="Garamond"/>
      <family val="1"/>
    </font>
    <font>
      <sz val="12"/>
      <color rgb="FF000000"/>
      <name val="Bookman Old Style"/>
      <family val="1"/>
    </font>
    <font>
      <b/>
      <sz val="12"/>
      <color rgb="FF000000"/>
      <name val="Bookman Old Style"/>
      <family val="1"/>
    </font>
    <font>
      <b/>
      <sz val="18"/>
      <color theme="1"/>
      <name val="Garamond"/>
      <family val="1"/>
    </font>
    <font>
      <sz val="9"/>
      <color theme="1"/>
      <name val="Calibri"/>
      <family val="2"/>
      <scheme val="minor"/>
    </font>
    <font>
      <b/>
      <sz val="11"/>
      <color rgb="FF00000A"/>
      <name val="Arial"/>
      <family val="2"/>
    </font>
    <font>
      <sz val="10"/>
      <color theme="1"/>
      <name val="Calibri"/>
      <family val="2"/>
      <scheme val="minor"/>
    </font>
    <font>
      <sz val="14"/>
      <color theme="1"/>
      <name val="Calibri"/>
      <family val="2"/>
      <scheme val="minor"/>
    </font>
    <font>
      <b/>
      <sz val="14"/>
      <name val="Calibri"/>
      <family val="2"/>
      <scheme val="minor"/>
    </font>
    <font>
      <sz val="11"/>
      <color rgb="FF333333"/>
      <name val="Arial"/>
      <family val="2"/>
    </font>
    <font>
      <b/>
      <sz val="9"/>
      <color theme="1"/>
      <name val="Garamond"/>
      <family val="1"/>
    </font>
    <font>
      <b/>
      <sz val="11"/>
      <color rgb="FF000000"/>
      <name val="Calibri"/>
      <family val="2"/>
      <scheme val="minor"/>
    </font>
    <font>
      <sz val="11"/>
      <color rgb="FF000000"/>
      <name val="Calibri"/>
      <family val="2"/>
      <scheme val="minor"/>
    </font>
  </fonts>
  <fills count="16">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59999389629810485"/>
        <bgColor rgb="FF000000"/>
      </patternFill>
    </fill>
    <fill>
      <patternFill patternType="solid">
        <fgColor theme="0" tint="-0.24997711111789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thin">
        <color indexed="64"/>
      </bottom>
      <diagonal/>
    </border>
    <border>
      <left/>
      <right style="medium">
        <color rgb="FF00000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8" fillId="0" borderId="0" applyNumberFormat="0" applyFill="0" applyBorder="0" applyAlignment="0" applyProtection="0">
      <alignment vertical="center"/>
    </xf>
    <xf numFmtId="0" fontId="2" fillId="0" borderId="0">
      <alignment vertical="center"/>
    </xf>
    <xf numFmtId="41" fontId="2" fillId="0" borderId="0" applyFont="0" applyFill="0" applyBorder="0" applyAlignment="0" applyProtection="0"/>
    <xf numFmtId="43" fontId="22"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9" fillId="3" borderId="4" xfId="0" applyFont="1" applyFill="1" applyBorder="1" applyAlignment="1">
      <alignment horizontal="center" vertical="center"/>
    </xf>
    <xf numFmtId="0" fontId="12" fillId="0" borderId="0" xfId="0" applyFont="1">
      <alignment vertical="center"/>
    </xf>
    <xf numFmtId="0" fontId="13" fillId="0" borderId="0" xfId="0" applyFont="1">
      <alignment vertical="center"/>
    </xf>
    <xf numFmtId="0" fontId="12" fillId="4" borderId="1" xfId="0" applyFont="1" applyFill="1" applyBorder="1" applyAlignment="1">
      <alignment horizontal="justify" vertical="top" wrapText="1"/>
    </xf>
    <xf numFmtId="0" fontId="9" fillId="3" borderId="0" xfId="0" applyFont="1" applyFill="1">
      <alignment vertical="center"/>
    </xf>
    <xf numFmtId="0" fontId="6" fillId="3" borderId="0" xfId="0" applyFont="1" applyFill="1">
      <alignment vertical="center"/>
    </xf>
    <xf numFmtId="0" fontId="12" fillId="2" borderId="1" xfId="0" applyFont="1" applyFill="1" applyBorder="1" applyAlignment="1">
      <alignment horizontal="center" vertical="center" wrapText="1"/>
    </xf>
    <xf numFmtId="0" fontId="9" fillId="3" borderId="0" xfId="0" applyFont="1" applyFill="1" applyAlignment="1">
      <alignment horizontal="center" vertical="center"/>
    </xf>
    <xf numFmtId="0" fontId="12" fillId="3" borderId="0" xfId="0" applyFont="1" applyFill="1" applyAlignment="1">
      <alignment horizontal="center" vertical="center"/>
    </xf>
    <xf numFmtId="0" fontId="12" fillId="2" borderId="1" xfId="0" applyFont="1" applyFill="1" applyBorder="1">
      <alignment vertical="center"/>
    </xf>
    <xf numFmtId="0" fontId="13" fillId="2" borderId="1" xfId="0" applyFont="1" applyFill="1" applyBorder="1">
      <alignment vertical="center"/>
    </xf>
    <xf numFmtId="0" fontId="12" fillId="2" borderId="1" xfId="0" applyFont="1" applyFill="1" applyBorder="1" applyAlignment="1">
      <alignment horizontal="center" vertical="center"/>
    </xf>
    <xf numFmtId="0" fontId="9" fillId="0" borderId="0" xfId="0" applyFont="1" applyProtection="1">
      <alignment vertical="center"/>
      <protection locked="0"/>
    </xf>
    <xf numFmtId="0" fontId="6" fillId="0" borderId="0" xfId="0" applyFont="1" applyProtection="1">
      <alignment vertical="center"/>
      <protection locked="0"/>
    </xf>
    <xf numFmtId="0" fontId="6" fillId="3" borderId="0" xfId="0" applyFont="1" applyFill="1" applyProtection="1">
      <alignment vertical="center"/>
      <protection locked="0"/>
    </xf>
    <xf numFmtId="0" fontId="12" fillId="6" borderId="1" xfId="0" applyFont="1" applyFill="1" applyBorder="1" applyAlignment="1">
      <alignment horizontal="center" vertical="center" wrapText="1"/>
    </xf>
    <xf numFmtId="0" fontId="12" fillId="6" borderId="1" xfId="0" applyFont="1" applyFill="1" applyBorder="1">
      <alignment vertical="center"/>
    </xf>
    <xf numFmtId="0" fontId="9" fillId="7" borderId="1" xfId="0" applyFont="1" applyFill="1" applyBorder="1" applyAlignment="1">
      <alignment horizontal="center" vertical="top" wrapText="1"/>
    </xf>
    <xf numFmtId="0" fontId="9" fillId="7" borderId="1" xfId="0" applyFont="1" applyFill="1" applyBorder="1" applyAlignment="1">
      <alignment horizontal="center" vertical="center" wrapText="1"/>
    </xf>
    <xf numFmtId="0" fontId="9" fillId="7" borderId="1" xfId="0" applyFont="1" applyFill="1" applyBorder="1">
      <alignment vertical="center"/>
    </xf>
    <xf numFmtId="0" fontId="9" fillId="7" borderId="1" xfId="0" applyFont="1" applyFill="1" applyBorder="1" applyAlignment="1">
      <alignment horizontal="center" vertical="center" wrapText="1"/>
    </xf>
    <xf numFmtId="0" fontId="10" fillId="7" borderId="1" xfId="0" applyFont="1" applyFill="1" applyBorder="1">
      <alignment vertical="center"/>
    </xf>
    <xf numFmtId="0" fontId="9" fillId="7" borderId="5" xfId="0" applyFont="1" applyFill="1" applyBorder="1">
      <alignment vertical="center"/>
    </xf>
    <xf numFmtId="0" fontId="9" fillId="7" borderId="3" xfId="0" applyFont="1" applyFill="1" applyBorder="1">
      <alignment vertical="center"/>
    </xf>
    <xf numFmtId="0" fontId="11" fillId="7" borderId="11" xfId="0" applyFont="1" applyFill="1" applyBorder="1">
      <alignment vertical="center"/>
    </xf>
    <xf numFmtId="0" fontId="9" fillId="7" borderId="6" xfId="0" applyFont="1" applyFill="1" applyBorder="1">
      <alignment vertical="center"/>
    </xf>
    <xf numFmtId="0" fontId="9" fillId="7" borderId="8" xfId="0" applyFont="1" applyFill="1" applyBorder="1">
      <alignment vertical="center"/>
    </xf>
    <xf numFmtId="0" fontId="9" fillId="7" borderId="7" xfId="0" applyFont="1" applyFill="1" applyBorder="1">
      <alignment vertical="center"/>
    </xf>
    <xf numFmtId="0" fontId="18" fillId="7" borderId="1" xfId="1" applyFill="1" applyBorder="1" applyAlignment="1">
      <alignment horizontal="center" vertical="center" wrapText="1"/>
    </xf>
    <xf numFmtId="0" fontId="9"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18" fillId="0" borderId="0" xfId="1" applyBorder="1" applyAlignment="1">
      <alignment horizontal="justify"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4" fillId="0" borderId="18" xfId="0" applyFont="1" applyBorder="1" applyAlignment="1">
      <alignment horizontal="center" vertical="center"/>
    </xf>
    <xf numFmtId="0" fontId="25" fillId="0" borderId="20" xfId="0" applyFont="1" applyBorder="1" applyAlignment="1">
      <alignment horizontal="right" vertical="center" wrapText="1"/>
    </xf>
    <xf numFmtId="0" fontId="23" fillId="0" borderId="0" xfId="0" applyFont="1" applyBorder="1" applyAlignment="1">
      <alignment horizontal="center" vertical="center" wrapText="1"/>
    </xf>
    <xf numFmtId="164" fontId="23" fillId="0" borderId="0" xfId="4" applyNumberFormat="1" applyFont="1" applyBorder="1" applyAlignment="1">
      <alignment vertical="center" wrapText="1"/>
    </xf>
    <xf numFmtId="0" fontId="26" fillId="0" borderId="0" xfId="0" applyFont="1" applyBorder="1" applyAlignment="1">
      <alignment horizontal="right" vertical="center" wrapText="1"/>
    </xf>
    <xf numFmtId="0" fontId="29" fillId="0" borderId="1" xfId="0" applyFont="1" applyBorder="1" applyAlignment="1">
      <alignment horizontal="center" vertical="center"/>
    </xf>
    <xf numFmtId="0" fontId="28" fillId="6" borderId="24" xfId="0" applyFont="1" applyFill="1" applyBorder="1" applyAlignment="1">
      <alignment horizontal="center" vertical="center"/>
    </xf>
    <xf numFmtId="0" fontId="17" fillId="2" borderId="0" xfId="0" applyFont="1" applyFill="1">
      <alignment vertical="center"/>
    </xf>
    <xf numFmtId="0" fontId="17" fillId="2" borderId="6" xfId="0" applyFont="1" applyFill="1" applyBorder="1">
      <alignment vertical="center"/>
    </xf>
    <xf numFmtId="0" fontId="17" fillId="2" borderId="7" xfId="0" applyFont="1" applyFill="1" applyBorder="1">
      <alignment vertical="center"/>
    </xf>
    <xf numFmtId="0" fontId="11" fillId="2" borderId="1" xfId="0" applyFont="1" applyFill="1" applyBorder="1" applyAlignment="1">
      <alignment horizontal="center" vertical="center"/>
    </xf>
    <xf numFmtId="0" fontId="30" fillId="2" borderId="0" xfId="0" applyFont="1" applyFill="1">
      <alignment vertical="center"/>
    </xf>
    <xf numFmtId="0" fontId="28" fillId="9" borderId="23" xfId="0" applyFont="1" applyFill="1" applyBorder="1" applyAlignment="1">
      <alignment vertical="center"/>
    </xf>
    <xf numFmtId="0" fontId="28" fillId="9" borderId="23" xfId="0" applyFont="1" applyFill="1" applyBorder="1" applyAlignment="1">
      <alignment vertical="center" wrapText="1"/>
    </xf>
    <xf numFmtId="0" fontId="10" fillId="10" borderId="0" xfId="0" applyFont="1" applyFill="1" applyAlignment="1">
      <alignment horizontal="center" vertical="center"/>
    </xf>
    <xf numFmtId="0" fontId="10" fillId="10" borderId="1" xfId="0" applyFont="1" applyFill="1" applyBorder="1" applyAlignment="1">
      <alignment horizontal="center" vertical="center"/>
    </xf>
    <xf numFmtId="0" fontId="18" fillId="7" borderId="1" xfId="1" applyFill="1" applyBorder="1" applyAlignment="1">
      <alignment horizontal="center" vertical="center" wrapText="1"/>
    </xf>
    <xf numFmtId="0" fontId="16" fillId="10" borderId="1" xfId="0" applyFont="1" applyFill="1" applyBorder="1" applyAlignment="1">
      <alignment horizontal="center" vertical="center"/>
    </xf>
    <xf numFmtId="0" fontId="15" fillId="0" borderId="1" xfId="0" applyFont="1" applyBorder="1">
      <alignment vertical="center"/>
    </xf>
    <xf numFmtId="0" fontId="15" fillId="0" borderId="1" xfId="0" applyFont="1" applyBorder="1" applyAlignment="1">
      <alignment vertical="center" wrapText="1"/>
    </xf>
    <xf numFmtId="0" fontId="0" fillId="0" borderId="0" xfId="0" applyAlignment="1"/>
    <xf numFmtId="0" fontId="32" fillId="0" borderId="25" xfId="0" applyFont="1" applyBorder="1" applyAlignment="1">
      <alignment horizontal="center" vertical="center"/>
    </xf>
    <xf numFmtId="0" fontId="29" fillId="0" borderId="9" xfId="0" applyFont="1" applyBorder="1" applyAlignment="1">
      <alignment horizontal="left" vertical="center"/>
    </xf>
    <xf numFmtId="0" fontId="33" fillId="0" borderId="1" xfId="0" applyFont="1" applyBorder="1" applyAlignment="1">
      <alignment horizontal="center" vertical="center"/>
    </xf>
    <xf numFmtId="0" fontId="29" fillId="0" borderId="1" xfId="0" applyFont="1" applyBorder="1" applyAlignment="1">
      <alignment horizontal="left" vertical="center"/>
    </xf>
    <xf numFmtId="0" fontId="29" fillId="0" borderId="10" xfId="0" applyFont="1" applyBorder="1" applyAlignment="1">
      <alignment horizontal="left" vertical="center"/>
    </xf>
    <xf numFmtId="0" fontId="34" fillId="0" borderId="10" xfId="0" applyFont="1" applyBorder="1" applyAlignment="1">
      <alignment horizontal="center" vertical="center"/>
    </xf>
    <xf numFmtId="0" fontId="32" fillId="12" borderId="22" xfId="0" applyFont="1" applyFill="1" applyBorder="1" applyAlignment="1">
      <alignment horizontal="left" vertical="center" wrapText="1"/>
    </xf>
    <xf numFmtId="0" fontId="24" fillId="12" borderId="18" xfId="0" applyFont="1" applyFill="1" applyBorder="1" applyAlignment="1">
      <alignment horizontal="center" vertical="center"/>
    </xf>
    <xf numFmtId="0" fontId="32" fillId="0" borderId="18" xfId="0" applyFont="1" applyBorder="1" applyAlignment="1">
      <alignment horizontal="center" vertical="center" wrapText="1"/>
    </xf>
    <xf numFmtId="0" fontId="33" fillId="0" borderId="10" xfId="0" applyFont="1" applyBorder="1" applyAlignment="1">
      <alignment horizontal="center" vertical="center"/>
    </xf>
    <xf numFmtId="0" fontId="32" fillId="0" borderId="18" xfId="0" applyFont="1" applyBorder="1" applyAlignment="1">
      <alignment horizontal="center" vertical="center"/>
    </xf>
    <xf numFmtId="0" fontId="10" fillId="2" borderId="0" xfId="0" applyFont="1" applyFill="1">
      <alignment vertical="center"/>
    </xf>
    <xf numFmtId="0" fontId="9" fillId="0" borderId="8" xfId="0" applyFont="1" applyFill="1" applyBorder="1" applyAlignment="1">
      <alignment horizontal="center" vertical="top" wrapText="1"/>
    </xf>
    <xf numFmtId="0" fontId="10" fillId="0" borderId="8" xfId="0" applyFont="1" applyFill="1" applyBorder="1" applyAlignment="1">
      <alignment horizontal="center" vertical="top" wrapText="1"/>
    </xf>
    <xf numFmtId="0" fontId="10"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9"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4"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2" fillId="2" borderId="1" xfId="5" applyFont="1" applyFill="1" applyBorder="1" applyAlignment="1">
      <alignment vertical="center" wrapText="1"/>
    </xf>
    <xf numFmtId="0" fontId="12" fillId="2" borderId="1" xfId="5" applyFont="1" applyFill="1" applyBorder="1" applyAlignment="1">
      <alignment horizontal="center" vertical="center" wrapText="1"/>
    </xf>
    <xf numFmtId="0" fontId="9" fillId="3" borderId="0" xfId="5" applyFont="1" applyFill="1" applyAlignment="1">
      <alignment horizontal="center" vertical="center"/>
    </xf>
    <xf numFmtId="0" fontId="12" fillId="3" borderId="0" xfId="5" applyFont="1" applyFill="1" applyAlignment="1">
      <alignment horizontal="center" vertical="center"/>
    </xf>
    <xf numFmtId="0" fontId="12" fillId="2" borderId="1" xfId="5" applyFont="1" applyFill="1" applyBorder="1" applyAlignment="1" applyProtection="1">
      <alignment horizontal="center" vertical="center" wrapText="1"/>
      <protection locked="0"/>
    </xf>
    <xf numFmtId="0" fontId="9" fillId="13" borderId="0" xfId="5" applyFont="1" applyFill="1" applyBorder="1" applyAlignment="1">
      <alignment horizontal="center" vertical="center"/>
    </xf>
    <xf numFmtId="0" fontId="12" fillId="13" borderId="0" xfId="5" applyFont="1" applyFill="1" applyBorder="1" applyAlignment="1">
      <alignment horizontal="center" vertical="center"/>
    </xf>
    <xf numFmtId="0" fontId="12" fillId="2" borderId="1" xfId="5" applyFont="1" applyFill="1" applyBorder="1" applyAlignment="1">
      <alignment horizontal="center" vertical="center"/>
    </xf>
    <xf numFmtId="0" fontId="9" fillId="3" borderId="6" xfId="5" applyFont="1" applyFill="1" applyBorder="1" applyAlignment="1">
      <alignment horizontal="center" vertical="center"/>
    </xf>
    <xf numFmtId="0" fontId="12" fillId="3" borderId="8" xfId="5" applyFont="1" applyFill="1" applyBorder="1" applyAlignment="1">
      <alignment horizontal="center" vertical="center"/>
    </xf>
    <xf numFmtId="0" fontId="12" fillId="3" borderId="7" xfId="5" applyFont="1" applyFill="1" applyBorder="1" applyAlignment="1">
      <alignment horizontal="center" vertical="center"/>
    </xf>
    <xf numFmtId="0" fontId="9" fillId="7" borderId="1" xfId="5" applyFont="1" applyFill="1" applyBorder="1" applyAlignment="1">
      <alignment horizontal="center" vertical="center" wrapText="1"/>
    </xf>
    <xf numFmtId="0" fontId="9" fillId="7" borderId="1" xfId="5" applyFont="1" applyFill="1" applyBorder="1">
      <alignment vertical="center"/>
    </xf>
    <xf numFmtId="0" fontId="12" fillId="7" borderId="1" xfId="5" applyFont="1" applyFill="1" applyBorder="1">
      <alignment vertical="center"/>
    </xf>
    <xf numFmtId="0" fontId="9" fillId="7" borderId="1" xfId="5" applyFont="1" applyFill="1" applyBorder="1" applyAlignment="1">
      <alignment horizontal="center" vertical="center"/>
    </xf>
    <xf numFmtId="0" fontId="12" fillId="7" borderId="1" xfId="5" applyFont="1" applyFill="1" applyBorder="1" applyAlignment="1" applyProtection="1">
      <alignment horizontal="center" vertical="center" wrapText="1"/>
      <protection locked="0"/>
    </xf>
    <xf numFmtId="0" fontId="9" fillId="7" borderId="2" xfId="5" applyFont="1" applyFill="1" applyBorder="1" applyAlignment="1">
      <alignment vertical="center" wrapText="1"/>
    </xf>
    <xf numFmtId="0" fontId="9" fillId="7" borderId="3" xfId="5" applyFont="1" applyFill="1" applyBorder="1" applyAlignment="1">
      <alignment vertical="center" wrapText="1"/>
    </xf>
    <xf numFmtId="0" fontId="12" fillId="7" borderId="1" xfId="5" applyFont="1" applyFill="1" applyBorder="1" applyAlignment="1">
      <alignment horizontal="center" vertical="center"/>
    </xf>
    <xf numFmtId="0" fontId="18" fillId="7" borderId="1" xfId="1" applyFill="1" applyBorder="1">
      <alignment vertical="center"/>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7" borderId="2" xfId="0" applyFont="1" applyFill="1" applyBorder="1">
      <alignment vertical="center"/>
    </xf>
    <xf numFmtId="0" fontId="9" fillId="7" borderId="1" xfId="5" applyFont="1" applyFill="1" applyBorder="1" applyAlignment="1">
      <alignment horizontal="center" vertical="center" wrapText="1"/>
    </xf>
    <xf numFmtId="0" fontId="9" fillId="7" borderId="3" xfId="5" applyFont="1" applyFill="1" applyBorder="1" applyAlignment="1">
      <alignment horizontal="center" vertical="center" wrapText="1"/>
    </xf>
    <xf numFmtId="0" fontId="9" fillId="7"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5" fontId="9" fillId="7" borderId="1" xfId="0" applyNumberFormat="1" applyFont="1" applyFill="1" applyBorder="1">
      <alignment vertical="center"/>
    </xf>
    <xf numFmtId="0" fontId="12"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2" fillId="7" borderId="2" xfId="0" applyFont="1" applyFill="1" applyBorder="1" applyAlignment="1">
      <alignment vertical="center"/>
    </xf>
    <xf numFmtId="0" fontId="18" fillId="0" borderId="0" xfId="1" applyBorder="1" applyAlignment="1">
      <alignment horizontal="center" vertical="center" wrapText="1"/>
    </xf>
    <xf numFmtId="0" fontId="9" fillId="7" borderId="1" xfId="0" applyFont="1" applyFill="1" applyBorder="1" applyAlignment="1">
      <alignment horizontal="center" vertical="center" wrapText="1"/>
    </xf>
    <xf numFmtId="0" fontId="37" fillId="0" borderId="0" xfId="0" applyFont="1">
      <alignment vertical="center"/>
    </xf>
    <xf numFmtId="0" fontId="36" fillId="0" borderId="0" xfId="0" applyFont="1">
      <alignment vertical="center"/>
    </xf>
    <xf numFmtId="0" fontId="18" fillId="0" borderId="0" xfId="1">
      <alignment vertical="center"/>
    </xf>
    <xf numFmtId="0" fontId="12" fillId="7" borderId="2" xfId="0" applyFont="1" applyFill="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40" fillId="0" borderId="1" xfId="0" applyFont="1" applyBorder="1" applyAlignment="1">
      <alignment vertical="center" wrapText="1"/>
    </xf>
    <xf numFmtId="3" fontId="39" fillId="0" borderId="0" xfId="0" applyNumberFormat="1" applyFont="1" applyBorder="1" applyAlignment="1">
      <alignment horizontal="left" vertical="center" wrapText="1"/>
    </xf>
    <xf numFmtId="0" fontId="39" fillId="0" borderId="0" xfId="0" applyFont="1" applyBorder="1" applyAlignment="1">
      <alignment horizontal="left" vertical="center" wrapText="1"/>
    </xf>
    <xf numFmtId="0" fontId="39" fillId="0" borderId="0" xfId="0" applyFont="1" applyBorder="1" applyAlignment="1">
      <alignment vertical="center" wrapText="1"/>
    </xf>
    <xf numFmtId="3" fontId="41" fillId="0" borderId="1" xfId="0" applyNumberFormat="1" applyFont="1" applyBorder="1" applyAlignment="1">
      <alignment horizontal="left" vertical="center"/>
    </xf>
    <xf numFmtId="0" fontId="41" fillId="0" borderId="1" xfId="0" applyFont="1" applyBorder="1" applyAlignment="1">
      <alignment horizontal="left" vertical="center" wrapText="1"/>
    </xf>
    <xf numFmtId="3" fontId="41" fillId="0" borderId="1" xfId="0" applyNumberFormat="1" applyFont="1" applyBorder="1" applyAlignment="1">
      <alignment horizontal="center" vertical="center"/>
    </xf>
    <xf numFmtId="0" fontId="41" fillId="0" borderId="1" xfId="0" applyFont="1" applyBorder="1" applyAlignment="1">
      <alignment vertical="center" wrapText="1"/>
    </xf>
    <xf numFmtId="3" fontId="41" fillId="0" borderId="1" xfId="0" applyNumberFormat="1" applyFont="1" applyBorder="1" applyAlignment="1">
      <alignment horizontal="left" vertical="center" wrapText="1"/>
    </xf>
    <xf numFmtId="3" fontId="41" fillId="0" borderId="1" xfId="0" applyNumberFormat="1" applyFont="1" applyBorder="1" applyAlignment="1">
      <alignment horizontal="center" vertical="center" wrapText="1"/>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0" xfId="0" applyFont="1" applyBorder="1" applyAlignment="1">
      <alignment horizontal="left" vertical="center" wrapText="1"/>
    </xf>
    <xf numFmtId="3" fontId="39" fillId="0" borderId="20" xfId="0" applyNumberFormat="1" applyFont="1" applyBorder="1" applyAlignment="1">
      <alignment horizontal="right" vertical="center" wrapText="1"/>
    </xf>
    <xf numFmtId="164" fontId="39" fillId="0" borderId="20" xfId="4" applyNumberFormat="1" applyFont="1" applyBorder="1" applyAlignment="1">
      <alignment horizontal="right" vertical="center" wrapText="1"/>
    </xf>
    <xf numFmtId="0" fontId="39" fillId="0" borderId="27" xfId="0" applyFont="1" applyBorder="1" applyAlignment="1">
      <alignment horizontal="left" vertical="center" wrapText="1"/>
    </xf>
    <xf numFmtId="164" fontId="39" fillId="0" borderId="27" xfId="4" applyNumberFormat="1" applyFont="1" applyBorder="1" applyAlignment="1">
      <alignment horizontal="right" vertical="center" wrapText="1"/>
    </xf>
    <xf numFmtId="0" fontId="39" fillId="0" borderId="28" xfId="0" applyFont="1" applyBorder="1" applyAlignment="1">
      <alignment horizontal="center" vertical="center" wrapText="1"/>
    </xf>
    <xf numFmtId="0" fontId="39" fillId="0" borderId="18" xfId="0" applyFont="1" applyBorder="1" applyAlignment="1">
      <alignment horizontal="left" vertical="center" wrapText="1"/>
    </xf>
    <xf numFmtId="164" fontId="39" fillId="0" borderId="18" xfId="4" applyNumberFormat="1" applyFont="1" applyBorder="1" applyAlignment="1">
      <alignment horizontal="right" vertical="center" wrapText="1"/>
    </xf>
    <xf numFmtId="0" fontId="39" fillId="0" borderId="20" xfId="0" applyFont="1" applyBorder="1" applyAlignment="1">
      <alignment horizontal="left"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6" xfId="0" applyFont="1" applyBorder="1" applyAlignment="1">
      <alignment horizontal="left" vertical="center" wrapText="1"/>
    </xf>
    <xf numFmtId="164" fontId="39" fillId="0" borderId="16" xfId="4" applyNumberFormat="1" applyFont="1" applyBorder="1" applyAlignment="1">
      <alignment horizontal="right" vertical="center" wrapText="1"/>
    </xf>
    <xf numFmtId="164" fontId="39" fillId="0" borderId="21" xfId="4" applyNumberFormat="1" applyFont="1" applyBorder="1" applyAlignment="1">
      <alignment horizontal="right" vertical="center" wrapText="1"/>
    </xf>
    <xf numFmtId="0" fontId="39" fillId="0" borderId="28" xfId="0" applyFont="1" applyBorder="1" applyAlignment="1">
      <alignment horizontal="left" vertical="center" wrapText="1"/>
    </xf>
    <xf numFmtId="164" fontId="39" fillId="0" borderId="28" xfId="4" applyNumberFormat="1" applyFont="1" applyBorder="1" applyAlignment="1">
      <alignment horizontal="right" vertical="center"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left" vertical="center" wrapText="1"/>
    </xf>
    <xf numFmtId="164" fontId="39" fillId="0" borderId="32" xfId="4" applyNumberFormat="1" applyFont="1" applyBorder="1" applyAlignment="1">
      <alignment horizontal="right" vertical="center" wrapText="1"/>
    </xf>
    <xf numFmtId="0" fontId="25" fillId="0" borderId="31" xfId="0" applyFont="1" applyBorder="1" applyAlignment="1">
      <alignment horizontal="right" vertical="center" wrapText="1"/>
    </xf>
    <xf numFmtId="0" fontId="39" fillId="0" borderId="3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4" xfId="0" applyFont="1" applyBorder="1" applyAlignment="1">
      <alignment horizontal="left" vertical="center" wrapText="1"/>
    </xf>
    <xf numFmtId="164" fontId="39" fillId="0" borderId="4" xfId="4" applyNumberFormat="1" applyFont="1" applyBorder="1" applyAlignment="1">
      <alignment horizontal="right" vertical="center" wrapText="1"/>
    </xf>
    <xf numFmtId="0" fontId="25" fillId="0" borderId="34" xfId="0" applyFont="1" applyBorder="1" applyAlignment="1">
      <alignment horizontal="right" vertical="center" wrapText="1"/>
    </xf>
    <xf numFmtId="0" fontId="42" fillId="0" borderId="1" xfId="0" applyFont="1" applyBorder="1" applyAlignment="1">
      <alignment horizontal="center"/>
    </xf>
    <xf numFmtId="3" fontId="42" fillId="0" borderId="1" xfId="0" applyNumberFormat="1" applyFont="1" applyBorder="1" applyAlignment="1">
      <alignment horizontal="center"/>
    </xf>
    <xf numFmtId="0" fontId="44" fillId="0" borderId="0" xfId="0" applyFont="1">
      <alignment vertical="center"/>
    </xf>
    <xf numFmtId="17" fontId="9" fillId="7" borderId="1" xfId="0" applyNumberFormat="1" applyFont="1" applyFill="1" applyBorder="1" applyAlignment="1">
      <alignment horizontal="center" vertical="center" wrapText="1"/>
    </xf>
    <xf numFmtId="0" fontId="33" fillId="0" borderId="1" xfId="0" quotePrefix="1" applyFont="1" applyBorder="1" applyAlignment="1">
      <alignment horizontal="center" vertical="center"/>
    </xf>
    <xf numFmtId="0" fontId="33" fillId="0" borderId="10" xfId="0" quotePrefix="1" applyFont="1" applyBorder="1" applyAlignment="1">
      <alignment horizontal="center" vertical="center"/>
    </xf>
    <xf numFmtId="0" fontId="24" fillId="12" borderId="18" xfId="0" quotePrefix="1" applyFont="1" applyFill="1" applyBorder="1" applyAlignment="1">
      <alignment horizontal="center" vertical="center"/>
    </xf>
    <xf numFmtId="0" fontId="31" fillId="11" borderId="18" xfId="0" applyFont="1" applyFill="1" applyBorder="1" applyAlignment="1">
      <alignment horizontal="center" vertical="center"/>
    </xf>
    <xf numFmtId="0" fontId="32" fillId="0" borderId="22" xfId="0" applyFont="1" applyBorder="1" applyAlignment="1">
      <alignment horizontal="center" vertical="center" wrapText="1"/>
    </xf>
    <xf numFmtId="0" fontId="31" fillId="0" borderId="25" xfId="0" applyFont="1" applyBorder="1" applyAlignment="1">
      <alignment horizontal="center" vertical="center"/>
    </xf>
    <xf numFmtId="0" fontId="33" fillId="0" borderId="2" xfId="0" quotePrefix="1" applyFont="1" applyBorder="1" applyAlignment="1">
      <alignment horizontal="center" vertical="center"/>
    </xf>
    <xf numFmtId="0" fontId="0" fillId="0" borderId="9" xfId="0" quotePrefix="1" applyBorder="1" applyAlignment="1">
      <alignment horizontal="center" vertical="center"/>
    </xf>
    <xf numFmtId="0" fontId="0" fillId="0" borderId="1" xfId="0" quotePrefix="1" applyBorder="1" applyAlignment="1">
      <alignment horizontal="center" vertical="center"/>
    </xf>
    <xf numFmtId="0" fontId="33" fillId="0" borderId="6" xfId="0" quotePrefix="1" applyFont="1" applyBorder="1" applyAlignment="1">
      <alignment horizontal="center" vertical="center"/>
    </xf>
    <xf numFmtId="0" fontId="0" fillId="0" borderId="10" xfId="0" quotePrefix="1" applyBorder="1" applyAlignment="1">
      <alignment horizontal="center" vertical="center"/>
    </xf>
    <xf numFmtId="0" fontId="24" fillId="12" borderId="22" xfId="0" quotePrefix="1" applyFont="1" applyFill="1" applyBorder="1" applyAlignment="1">
      <alignment horizontal="center" vertical="center"/>
    </xf>
    <xf numFmtId="0" fontId="31" fillId="12" borderId="18" xfId="0" quotePrefix="1" applyFont="1" applyFill="1" applyBorder="1" applyAlignment="1">
      <alignment horizontal="center" vertical="center"/>
    </xf>
    <xf numFmtId="0" fontId="46" fillId="0" borderId="37" xfId="0" applyFont="1" applyBorder="1" applyAlignment="1">
      <alignment horizontal="center" vertical="center"/>
    </xf>
    <xf numFmtId="0" fontId="47" fillId="0" borderId="37" xfId="0" applyFont="1" applyBorder="1" applyAlignment="1">
      <alignment horizontal="right" vertical="center"/>
    </xf>
    <xf numFmtId="0" fontId="32" fillId="12" borderId="1" xfId="0" applyFont="1" applyFill="1" applyBorder="1" applyAlignment="1">
      <alignment horizontal="left" vertical="center" wrapText="1"/>
    </xf>
    <xf numFmtId="0" fontId="46" fillId="0" borderId="37" xfId="0" applyFont="1" applyBorder="1" applyAlignment="1">
      <alignment horizontal="right" vertical="center"/>
    </xf>
    <xf numFmtId="0" fontId="12" fillId="7" borderId="1" xfId="0" applyFont="1" applyFill="1" applyBorder="1" applyAlignment="1">
      <alignment horizontal="center" vertical="center"/>
    </xf>
    <xf numFmtId="0" fontId="18" fillId="7" borderId="1" xfId="1" applyFill="1" applyBorder="1" applyAlignment="1">
      <alignment horizontal="center" vertical="center" wrapText="1"/>
    </xf>
    <xf numFmtId="0" fontId="12" fillId="7" borderId="1" xfId="0" applyFont="1" applyFill="1" applyBorder="1" applyAlignment="1">
      <alignment horizontal="center" vertical="center" wrapText="1"/>
    </xf>
    <xf numFmtId="0" fontId="24" fillId="0" borderId="0" xfId="0" applyFont="1" applyAlignment="1">
      <alignment horizontal="center" vertical="top" wrapText="1"/>
    </xf>
    <xf numFmtId="0" fontId="27" fillId="8" borderId="0" xfId="0" applyFont="1" applyFill="1" applyBorder="1" applyAlignment="1">
      <alignment horizontal="center" vertical="center"/>
    </xf>
    <xf numFmtId="0" fontId="28" fillId="9" borderId="2" xfId="0" applyFont="1" applyFill="1" applyBorder="1" applyAlignment="1">
      <alignment horizontal="left" vertical="center"/>
    </xf>
    <xf numFmtId="0" fontId="28" fillId="9" borderId="3" xfId="0" applyFont="1" applyFill="1" applyBorder="1" applyAlignment="1">
      <alignment horizontal="left" vertical="center"/>
    </xf>
    <xf numFmtId="0" fontId="28" fillId="9" borderId="2" xfId="0" applyFont="1" applyFill="1" applyBorder="1" applyAlignment="1">
      <alignment horizontal="left" vertical="center" wrapText="1"/>
    </xf>
    <xf numFmtId="0" fontId="28" fillId="9" borderId="3" xfId="0" applyFont="1" applyFill="1" applyBorder="1" applyAlignment="1">
      <alignment horizontal="left" vertical="center" wrapText="1"/>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0" fillId="5" borderId="1" xfId="0" applyFont="1" applyFill="1" applyBorder="1" applyAlignment="1">
      <alignment horizontal="center" vertical="center"/>
    </xf>
    <xf numFmtId="0" fontId="28" fillId="11" borderId="22" xfId="0" applyFont="1" applyFill="1" applyBorder="1" applyAlignment="1">
      <alignment horizontal="center" vertical="center"/>
    </xf>
    <xf numFmtId="0" fontId="28" fillId="11" borderId="21" xfId="0" applyFont="1" applyFill="1" applyBorder="1" applyAlignment="1">
      <alignment horizontal="center" vertical="center"/>
    </xf>
    <xf numFmtId="0" fontId="9" fillId="7"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9" fillId="7" borderId="2" xfId="5" applyFont="1" applyFill="1" applyBorder="1" applyAlignment="1" applyProtection="1">
      <alignment horizontal="center" vertical="center"/>
      <protection locked="0"/>
    </xf>
    <xf numFmtId="0" fontId="9" fillId="7" borderId="3" xfId="5" applyFont="1" applyFill="1" applyBorder="1" applyAlignment="1" applyProtection="1">
      <alignment horizontal="center" vertical="center"/>
      <protection locked="0"/>
    </xf>
    <xf numFmtId="0" fontId="12" fillId="2" borderId="1" xfId="5" applyFont="1" applyFill="1" applyBorder="1" applyAlignment="1">
      <alignment horizontal="center" vertical="center" wrapText="1"/>
    </xf>
    <xf numFmtId="0" fontId="9" fillId="7" borderId="1" xfId="5" applyFont="1" applyFill="1" applyBorder="1" applyAlignment="1">
      <alignment horizontal="center" vertical="center" wrapText="1"/>
    </xf>
    <xf numFmtId="0" fontId="18" fillId="7" borderId="2" xfId="1" applyFill="1" applyBorder="1" applyAlignment="1" applyProtection="1">
      <alignment horizontal="center" vertical="center"/>
      <protection locked="0"/>
    </xf>
    <xf numFmtId="0" fontId="18" fillId="7" borderId="5" xfId="1" applyFill="1" applyBorder="1" applyAlignment="1" applyProtection="1">
      <alignment horizontal="center" vertical="center"/>
      <protection locked="0"/>
    </xf>
    <xf numFmtId="0" fontId="18" fillId="7" borderId="3" xfId="1" applyFill="1" applyBorder="1" applyAlignment="1" applyProtection="1">
      <alignment horizontal="center" vertical="center"/>
      <protection locked="0"/>
    </xf>
    <xf numFmtId="0" fontId="18" fillId="7" borderId="2" xfId="1" applyFill="1" applyBorder="1" applyAlignment="1" applyProtection="1">
      <alignment horizontal="center" vertical="center" wrapText="1"/>
      <protection locked="0"/>
    </xf>
    <xf numFmtId="0" fontId="18" fillId="7" borderId="5" xfId="1" applyFill="1" applyBorder="1" applyAlignment="1" applyProtection="1">
      <alignment horizontal="center" vertical="center" wrapText="1"/>
      <protection locked="0"/>
    </xf>
    <xf numFmtId="0" fontId="18" fillId="7" borderId="3" xfId="1" applyFill="1" applyBorder="1" applyAlignment="1" applyProtection="1">
      <alignment horizontal="center" vertical="center" wrapText="1"/>
      <protection locked="0"/>
    </xf>
    <xf numFmtId="0" fontId="9" fillId="7" borderId="2" xfId="5" applyFont="1" applyFill="1" applyBorder="1" applyAlignment="1">
      <alignment horizontal="center" vertical="center"/>
    </xf>
    <xf numFmtId="0" fontId="9" fillId="7" borderId="3" xfId="5" applyFont="1" applyFill="1" applyBorder="1" applyAlignment="1">
      <alignment horizontal="center" vertical="center"/>
    </xf>
    <xf numFmtId="0" fontId="12" fillId="7" borderId="1" xfId="5" applyFont="1" applyFill="1" applyBorder="1" applyAlignment="1">
      <alignment horizontal="center" vertical="center" wrapText="1"/>
    </xf>
    <xf numFmtId="0" fontId="14" fillId="6" borderId="1" xfId="0" applyFont="1" applyFill="1" applyBorder="1" applyAlignment="1">
      <alignment horizontal="center" vertical="center"/>
    </xf>
    <xf numFmtId="0" fontId="16" fillId="6" borderId="1" xfId="0" applyFont="1" applyFill="1" applyBorder="1" applyAlignment="1">
      <alignment horizontal="center" vertical="center"/>
    </xf>
    <xf numFmtId="0" fontId="13" fillId="2" borderId="2" xfId="5" applyFont="1" applyFill="1" applyBorder="1" applyAlignment="1" applyProtection="1">
      <alignment horizontal="center" vertical="center"/>
      <protection locked="0"/>
    </xf>
    <xf numFmtId="0" fontId="13" fillId="2" borderId="3" xfId="5" applyFont="1" applyFill="1" applyBorder="1" applyAlignment="1" applyProtection="1">
      <alignment horizontal="center" vertical="center"/>
      <protection locked="0"/>
    </xf>
    <xf numFmtId="0" fontId="12" fillId="2" borderId="2" xfId="5" applyFont="1" applyFill="1" applyBorder="1" applyAlignment="1" applyProtection="1">
      <alignment horizontal="center" vertical="center"/>
      <protection locked="0"/>
    </xf>
    <xf numFmtId="0" fontId="12" fillId="2" borderId="5" xfId="5" applyFont="1" applyFill="1" applyBorder="1" applyAlignment="1" applyProtection="1">
      <alignment horizontal="center" vertical="center"/>
      <protection locked="0"/>
    </xf>
    <xf numFmtId="0" fontId="12" fillId="2" borderId="3" xfId="5" applyFont="1" applyFill="1" applyBorder="1" applyAlignment="1" applyProtection="1">
      <alignment horizontal="center" vertical="center"/>
      <protection locked="0"/>
    </xf>
    <xf numFmtId="0" fontId="15" fillId="7" borderId="2" xfId="5" applyFont="1" applyFill="1" applyBorder="1" applyAlignment="1" applyProtection="1">
      <alignment horizontal="center" vertical="center"/>
      <protection locked="0"/>
    </xf>
    <xf numFmtId="0" fontId="15" fillId="7" borderId="3" xfId="5" applyFont="1" applyFill="1" applyBorder="1" applyAlignment="1" applyProtection="1">
      <alignment horizontal="center" vertical="center"/>
      <protection locked="0"/>
    </xf>
    <xf numFmtId="0" fontId="14" fillId="6" borderId="1" xfId="5" applyFont="1" applyFill="1" applyBorder="1" applyAlignment="1">
      <alignment horizontal="center" vertical="center"/>
    </xf>
    <xf numFmtId="0" fontId="9" fillId="7" borderId="2" xfId="5"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3" xfId="5" applyFont="1" applyFill="1" applyBorder="1" applyAlignment="1">
      <alignment horizontal="center" vertical="center" wrapText="1"/>
    </xf>
    <xf numFmtId="0" fontId="9" fillId="7" borderId="1" xfId="5" applyFont="1" applyFill="1" applyBorder="1" applyAlignment="1">
      <alignment horizontal="center" vertical="center"/>
    </xf>
    <xf numFmtId="0" fontId="12" fillId="7" borderId="1" xfId="5" applyFont="1" applyFill="1" applyBorder="1" applyAlignment="1">
      <alignment horizontal="center" vertical="center"/>
    </xf>
    <xf numFmtId="0" fontId="16" fillId="6" borderId="2" xfId="5" applyFont="1" applyFill="1" applyBorder="1" applyAlignment="1" applyProtection="1">
      <alignment horizontal="center" vertical="center"/>
      <protection locked="0"/>
    </xf>
    <xf numFmtId="0" fontId="16" fillId="6" borderId="5" xfId="5" applyFont="1" applyFill="1" applyBorder="1" applyAlignment="1" applyProtection="1">
      <alignment horizontal="center" vertical="center"/>
      <protection locked="0"/>
    </xf>
    <xf numFmtId="0" fontId="16" fillId="6" borderId="3" xfId="5" applyFont="1" applyFill="1" applyBorder="1" applyAlignment="1" applyProtection="1">
      <alignment horizontal="center" vertical="center"/>
      <protection locked="0"/>
    </xf>
    <xf numFmtId="0" fontId="12" fillId="7" borderId="3" xfId="5" applyFont="1" applyFill="1" applyBorder="1" applyAlignment="1" applyProtection="1">
      <alignment horizontal="center" vertical="center"/>
      <protection locked="0"/>
    </xf>
    <xf numFmtId="0" fontId="12" fillId="7" borderId="2" xfId="5" applyFont="1" applyFill="1" applyBorder="1" applyAlignment="1" applyProtection="1">
      <alignment horizontal="center" vertical="center"/>
      <protection locked="0"/>
    </xf>
    <xf numFmtId="0" fontId="10" fillId="4" borderId="2" xfId="5" applyFont="1" applyFill="1" applyBorder="1" applyAlignment="1">
      <alignment horizontal="center" vertical="center"/>
    </xf>
    <xf numFmtId="0" fontId="10" fillId="4" borderId="5" xfId="5" applyFont="1" applyFill="1" applyBorder="1" applyAlignment="1">
      <alignment horizontal="center" vertical="center"/>
    </xf>
    <xf numFmtId="0" fontId="10" fillId="4" borderId="3" xfId="5"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164" fontId="39" fillId="0" borderId="29" xfId="4" applyNumberFormat="1" applyFont="1" applyBorder="1" applyAlignment="1">
      <alignment horizontal="center" vertical="center" wrapText="1"/>
    </xf>
    <xf numFmtId="164" fontId="39" fillId="0" borderId="26" xfId="4" applyNumberFormat="1" applyFont="1" applyBorder="1" applyAlignment="1">
      <alignment horizontal="center" vertical="center" wrapText="1"/>
    </xf>
    <xf numFmtId="164" fontId="39" fillId="0" borderId="33" xfId="4" applyNumberFormat="1" applyFont="1" applyBorder="1" applyAlignment="1">
      <alignment horizontal="center" vertical="center" wrapText="1"/>
    </xf>
    <xf numFmtId="0" fontId="43" fillId="0" borderId="1" xfId="0" applyFont="1" applyBorder="1" applyAlignment="1">
      <alignment horizontal="center" vertical="center" wrapText="1" readingOrder="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3" xfId="0" applyFont="1" applyFill="1" applyBorder="1" applyAlignment="1">
      <alignment horizontal="center" vertical="center"/>
    </xf>
    <xf numFmtId="0" fontId="35" fillId="14" borderId="2" xfId="5" applyFont="1" applyFill="1" applyBorder="1" applyAlignment="1" applyProtection="1">
      <alignment horizontal="center" vertical="center"/>
      <protection locked="0"/>
    </xf>
    <xf numFmtId="0" fontId="35" fillId="14" borderId="5" xfId="5" applyFont="1" applyFill="1" applyBorder="1" applyAlignment="1" applyProtection="1">
      <alignment horizontal="center" vertical="center"/>
      <protection locked="0"/>
    </xf>
    <xf numFmtId="0" fontId="35" fillId="14" borderId="3" xfId="5" applyFont="1" applyFill="1" applyBorder="1" applyAlignment="1" applyProtection="1">
      <alignment horizontal="center" vertical="center"/>
      <protection locked="0"/>
    </xf>
    <xf numFmtId="0" fontId="6" fillId="0" borderId="0" xfId="0" applyFont="1" applyAlignment="1">
      <alignment horizontal="center" vertical="center"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right"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2" xfId="0" applyFont="1" applyFill="1" applyBorder="1" applyAlignment="1">
      <alignment horizontal="center" vertical="top" wrapText="1"/>
    </xf>
    <xf numFmtId="0" fontId="10" fillId="7" borderId="3" xfId="0" applyFont="1" applyFill="1" applyBorder="1" applyAlignment="1">
      <alignment horizontal="center" vertical="top" wrapText="1"/>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8" fillId="7" borderId="2" xfId="1" applyFill="1" applyBorder="1" applyAlignment="1">
      <alignment horizontal="center" vertical="center"/>
    </xf>
    <xf numFmtId="0" fontId="18" fillId="7" borderId="2" xfId="1" applyFill="1" applyBorder="1" applyAlignment="1">
      <alignment horizontal="center" vertical="center" wrapText="1"/>
    </xf>
    <xf numFmtId="0" fontId="14" fillId="6" borderId="10" xfId="0" applyFont="1" applyFill="1" applyBorder="1" applyAlignment="1">
      <alignment horizontal="center" vertical="center"/>
    </xf>
    <xf numFmtId="0" fontId="8" fillId="5" borderId="1" xfId="5" applyFont="1" applyFill="1" applyBorder="1" applyAlignment="1">
      <alignment horizontal="center" vertical="center"/>
    </xf>
    <xf numFmtId="0" fontId="9" fillId="3" borderId="0" xfId="0" applyFont="1" applyFill="1" applyBorder="1" applyAlignment="1">
      <alignment horizontal="center" vertical="center"/>
    </xf>
    <xf numFmtId="0" fontId="38" fillId="15"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4" fillId="6" borderId="9" xfId="5" applyFont="1" applyFill="1" applyBorder="1" applyAlignment="1">
      <alignment horizontal="center" vertical="center"/>
    </xf>
    <xf numFmtId="0" fontId="12" fillId="6" borderId="1" xfId="0" applyFont="1" applyFill="1" applyBorder="1" applyAlignment="1">
      <alignment horizontal="center" vertical="top"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1" xfId="0" applyFont="1" applyFill="1" applyBorder="1" applyAlignment="1">
      <alignment horizontal="center" vertical="top"/>
    </xf>
    <xf numFmtId="0" fontId="4" fillId="5"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20" fillId="7" borderId="1" xfId="1" applyFont="1" applyFill="1" applyBorder="1" applyAlignment="1">
      <alignment horizontal="center" vertical="center"/>
    </xf>
    <xf numFmtId="0" fontId="21" fillId="7" borderId="1" xfId="0" applyFont="1" applyFill="1" applyBorder="1" applyAlignment="1">
      <alignment horizontal="center" vertical="center"/>
    </xf>
    <xf numFmtId="0" fontId="17" fillId="7" borderId="6"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2" fillId="4" borderId="2"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9" fillId="7" borderId="1" xfId="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45" fillId="7" borderId="6"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5" fillId="7" borderId="12"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5" fillId="7" borderId="11" xfId="0" applyFont="1" applyFill="1" applyBorder="1" applyAlignment="1">
      <alignment horizontal="center" vertical="center" wrapText="1"/>
    </xf>
    <xf numFmtId="0" fontId="45" fillId="7" borderId="14" xfId="0" applyFont="1" applyFill="1" applyBorder="1" applyAlignment="1">
      <alignment horizontal="center" vertical="center" wrapText="1"/>
    </xf>
    <xf numFmtId="0" fontId="18" fillId="7" borderId="6" xfId="1" applyFill="1" applyBorder="1" applyAlignment="1">
      <alignment horizontal="center" vertical="center" wrapText="1"/>
    </xf>
    <xf numFmtId="0" fontId="18" fillId="7" borderId="7" xfId="1" applyFill="1" applyBorder="1" applyAlignment="1">
      <alignment horizontal="center" vertical="center" wrapText="1"/>
    </xf>
    <xf numFmtId="0" fontId="18" fillId="7" borderId="12" xfId="1" applyFill="1" applyBorder="1" applyAlignment="1">
      <alignment horizontal="center" vertical="center" wrapText="1"/>
    </xf>
    <xf numFmtId="0" fontId="18" fillId="7" borderId="13" xfId="1" applyFill="1" applyBorder="1" applyAlignment="1">
      <alignment horizontal="center" vertical="center" wrapText="1"/>
    </xf>
    <xf numFmtId="0" fontId="18" fillId="7" borderId="11" xfId="1" applyFill="1" applyBorder="1" applyAlignment="1">
      <alignment horizontal="center" vertical="center" wrapText="1"/>
    </xf>
    <xf numFmtId="0" fontId="18" fillId="7" borderId="14" xfId="1" applyFill="1" applyBorder="1" applyAlignment="1">
      <alignment horizontal="center" vertical="center" wrapText="1"/>
    </xf>
    <xf numFmtId="0" fontId="30" fillId="2" borderId="8" xfId="0" applyFont="1" applyFill="1" applyBorder="1" applyAlignment="1">
      <alignment horizontal="center" vertical="center"/>
    </xf>
    <xf numFmtId="0" fontId="24" fillId="2" borderId="0" xfId="0" applyFont="1" applyFill="1" applyAlignment="1">
      <alignment horizontal="center" vertical="top" wrapText="1"/>
    </xf>
    <xf numFmtId="0" fontId="28" fillId="11" borderId="17" xfId="0" applyFont="1" applyFill="1" applyBorder="1" applyAlignment="1">
      <alignment horizontal="center" vertical="center"/>
    </xf>
    <xf numFmtId="0" fontId="28" fillId="11" borderId="35" xfId="0" applyFont="1" applyFill="1" applyBorder="1" applyAlignment="1">
      <alignment horizontal="center" vertical="center"/>
    </xf>
    <xf numFmtId="0" fontId="28" fillId="11" borderId="36" xfId="0" applyFont="1" applyFill="1" applyBorder="1" applyAlignment="1">
      <alignment horizontal="center" vertical="center"/>
    </xf>
    <xf numFmtId="0" fontId="32" fillId="11" borderId="22" xfId="0" applyFont="1" applyFill="1" applyBorder="1" applyAlignment="1">
      <alignment horizontal="center" vertical="center"/>
    </xf>
    <xf numFmtId="0" fontId="32" fillId="11" borderId="17" xfId="0" applyFont="1" applyFill="1" applyBorder="1" applyAlignment="1">
      <alignment horizontal="center" vertical="center"/>
    </xf>
    <xf numFmtId="0" fontId="32" fillId="11" borderId="22" xfId="0" applyFont="1" applyFill="1" applyBorder="1" applyAlignment="1">
      <alignment horizontal="center" vertical="center" wrapText="1"/>
    </xf>
    <xf numFmtId="0" fontId="32" fillId="11" borderId="21" xfId="0" applyFont="1" applyFill="1" applyBorder="1" applyAlignment="1">
      <alignment horizontal="center" vertical="center" wrapText="1"/>
    </xf>
  </cellXfs>
  <cellStyles count="7">
    <cellStyle name="Hipervínculo" xfId="1" builtinId="8"/>
    <cellStyle name="Millares" xfId="4" builtinId="3"/>
    <cellStyle name="Millares [0] 2" xfId="3"/>
    <cellStyle name="Normal" xfId="0" builtinId="0"/>
    <cellStyle name="Normal 2" xfId="2"/>
    <cellStyle name="Normal 3"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554529821703323E-3"/>
          <c:y val="5.1986625928800427E-2"/>
          <c:w val="0.93448275862068964"/>
          <c:h val="0.80533314558110947"/>
        </c:manualLayout>
      </c:layout>
      <c:barChart>
        <c:barDir val="col"/>
        <c:grouping val="clustered"/>
        <c:varyColors val="0"/>
        <c:ser>
          <c:idx val="1"/>
          <c:order val="1"/>
          <c:invertIfNegative val="0"/>
          <c:cat>
            <c:strRef>
              <c:f>'[1]PRIMER TRIMESTRE'!$A$6:$H$6</c:f>
              <c:strCache>
                <c:ptCount val="8"/>
                <c:pt idx="0">
                  <c:v>Sesiones Ordinarias
 (abril - junio)</c:v>
                </c:pt>
                <c:pt idx="1">
                  <c:v>Sesiones Extraordinarias
 (abril - junio)</c:v>
                </c:pt>
                <c:pt idx="2">
                  <c:v>Ingresados
 (abril - junio)</c:v>
                </c:pt>
                <c:pt idx="3">
                  <c:v>Actuaciones de oficio
 (abril - junio)</c:v>
                </c:pt>
                <c:pt idx="4">
                  <c:v>Enjuiciamientos 
(abril - junio)</c:v>
                </c:pt>
                <c:pt idx="5">
                  <c:v>Oficios librados 
(abril - junio)</c:v>
                </c:pt>
                <c:pt idx="6">
                  <c:v>Autos Interlocutorios dictados              (abril - junio)</c:v>
                </c:pt>
                <c:pt idx="7">
                  <c:v>Sentencias Definitivas dictadas (abril - junio)</c:v>
                </c:pt>
              </c:strCache>
            </c:strRef>
          </c:cat>
          <c:val>
            <c:numRef>
              <c:f>'[1]PRIMER TRIMESTRE'!$A$8:$H$8</c:f>
              <c:numCache>
                <c:formatCode>General</c:formatCode>
                <c:ptCount val="8"/>
              </c:numCache>
            </c:numRef>
          </c:val>
        </c:ser>
        <c:ser>
          <c:idx val="2"/>
          <c:order val="2"/>
          <c:invertIfNegative val="0"/>
          <c:cat>
            <c:strRef>
              <c:f>'[1]PRIMER TRIMESTRE'!$A$6:$H$6</c:f>
              <c:strCache>
                <c:ptCount val="8"/>
                <c:pt idx="0">
                  <c:v>Sesiones Ordinarias
 (abril - junio)</c:v>
                </c:pt>
                <c:pt idx="1">
                  <c:v>Sesiones Extraordinarias
 (abril - junio)</c:v>
                </c:pt>
                <c:pt idx="2">
                  <c:v>Ingresados
 (abril - junio)</c:v>
                </c:pt>
                <c:pt idx="3">
                  <c:v>Actuaciones de oficio
 (abril - junio)</c:v>
                </c:pt>
                <c:pt idx="4">
                  <c:v>Enjuiciamientos 
(abril - junio)</c:v>
                </c:pt>
                <c:pt idx="5">
                  <c:v>Oficios librados 
(abril - junio)</c:v>
                </c:pt>
                <c:pt idx="6">
                  <c:v>Autos Interlocutorios dictados              (abril - junio)</c:v>
                </c:pt>
                <c:pt idx="7">
                  <c:v>Sentencias Definitivas dictadas (abril - junio)</c:v>
                </c:pt>
              </c:strCache>
            </c:strRef>
          </c:cat>
          <c:val>
            <c:numRef>
              <c:f>'[1]PRIMER TRIMESTRE'!$B$6</c:f>
              <c:numCache>
                <c:formatCode>General</c:formatCode>
                <c:ptCount val="1"/>
                <c:pt idx="0">
                  <c:v>0</c:v>
                </c:pt>
              </c:numCache>
            </c:numRef>
          </c:val>
        </c:ser>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'[2]TERCER TRIMESTRE'!$A$6:$H$6</c:f>
              <c:strCache>
                <c:ptCount val="8"/>
                <c:pt idx="0">
                  <c:v>Sesiones Ordinarias (Julio - Septiembre)</c:v>
                </c:pt>
                <c:pt idx="1">
                  <c:v>Sesiones Extraordinarias (Julio - Septiembre)</c:v>
                </c:pt>
                <c:pt idx="2">
                  <c:v>Ingresados (Julio - Septiembre)</c:v>
                </c:pt>
                <c:pt idx="3">
                  <c:v>Actuaciones de oficio (Julio - Septiembre)</c:v>
                </c:pt>
                <c:pt idx="4">
                  <c:v>Enjuiciamientos (Julio - Septiembre)</c:v>
                </c:pt>
                <c:pt idx="5">
                  <c:v>Oficios librados (Julio - Septiembre)</c:v>
                </c:pt>
                <c:pt idx="6">
                  <c:v>Autos Interlocutorios dictados 
(Julio - Septiembre)</c:v>
                </c:pt>
                <c:pt idx="7">
                  <c:v>Sentencias Definitivas dictadas (Julio - Septiembre)</c:v>
                </c:pt>
              </c:strCache>
            </c:strRef>
          </c:cat>
          <c:val>
            <c:numRef>
              <c:f>'[2]TERCER TRIMESTRE'!$A$7:$H$7</c:f>
              <c:numCache>
                <c:formatCode>General</c:formatCode>
                <c:ptCount val="8"/>
                <c:pt idx="0">
                  <c:v>10</c:v>
                </c:pt>
                <c:pt idx="1">
                  <c:v>3</c:v>
                </c:pt>
                <c:pt idx="2">
                  <c:v>115</c:v>
                </c:pt>
                <c:pt idx="3">
                  <c:v>64</c:v>
                </c:pt>
                <c:pt idx="4">
                  <c:v>6</c:v>
                </c:pt>
                <c:pt idx="5">
                  <c:v>99</c:v>
                </c:pt>
                <c:pt idx="6">
                  <c:v>48</c:v>
                </c:pt>
                <c:pt idx="7">
                  <c:v>4</c:v>
                </c:pt>
              </c:numCache>
            </c:numRef>
          </c:val>
        </c:ser>
        <c:dLbls>
          <c:showLegendKey val="0"/>
          <c:showVal val="0"/>
          <c:showCatName val="0"/>
          <c:showSerName val="0"/>
          <c:showPercent val="0"/>
          <c:showBubbleSize val="0"/>
        </c:dLbls>
        <c:gapWidth val="219"/>
        <c:overlap val="-27"/>
        <c:axId val="258890416"/>
        <c:axId val="217821024"/>
      </c:barChart>
      <c:catAx>
        <c:axId val="25889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17821024"/>
        <c:crosses val="autoZero"/>
        <c:auto val="1"/>
        <c:lblAlgn val="ctr"/>
        <c:lblOffset val="100"/>
        <c:noMultiLvlLbl val="0"/>
      </c:catAx>
      <c:valAx>
        <c:axId val="217821024"/>
        <c:scaling>
          <c:orientation val="minMax"/>
        </c:scaling>
        <c:delete val="1"/>
        <c:axPos val="l"/>
        <c:numFmt formatCode="General" sourceLinked="1"/>
        <c:majorTickMark val="none"/>
        <c:minorTickMark val="none"/>
        <c:tickLblPos val="nextTo"/>
        <c:crossAx val="25889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EJECUCIÓN PRESUPUESTARIA JULIO, AGOSTO Y SETIEMBRE DE 2023</a:t>
            </a:r>
          </a:p>
        </c:rich>
      </c:tx>
      <c:layout/>
      <c:overlay val="0"/>
    </c:title>
    <c:autoTitleDeleted val="0"/>
    <c:plotArea>
      <c:layout/>
      <c:barChart>
        <c:barDir val="col"/>
        <c:grouping val="clustered"/>
        <c:varyColors val="0"/>
        <c:ser>
          <c:idx val="0"/>
          <c:order val="0"/>
          <c:invertIfNegative val="0"/>
          <c:dLbls>
            <c:spPr>
              <a:noFill/>
              <a:ln>
                <a:noFill/>
              </a:ln>
              <a:effectLst/>
            </c:spPr>
            <c:txPr>
              <a:bodyPr/>
              <a:lstStyle/>
              <a:p>
                <a:pPr>
                  <a:defRPr b="1"/>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'[3]GRÁFICO DE EJECUCICÓN'!$A$3:$C$3</c:f>
              <c:strCache>
                <c:ptCount val="3"/>
                <c:pt idx="0">
                  <c:v>PRESUPUESTO VIGENTE</c:v>
                </c:pt>
                <c:pt idx="1">
                  <c:v>PRESUPUESTO OBLIGADO</c:v>
                </c:pt>
                <c:pt idx="2">
                  <c:v>SALDO</c:v>
                </c:pt>
              </c:strCache>
            </c:strRef>
          </c:cat>
          <c:val>
            <c:numRef>
              <c:f>'[3]GRÁFICO DE EJECUCICÓN'!$A$4:$C$4</c:f>
              <c:numCache>
                <c:formatCode>General</c:formatCode>
                <c:ptCount val="3"/>
                <c:pt idx="0">
                  <c:v>43498766149</c:v>
                </c:pt>
                <c:pt idx="1">
                  <c:v>9712144228</c:v>
                </c:pt>
                <c:pt idx="2">
                  <c:v>33786621921</c:v>
                </c:pt>
              </c:numCache>
            </c:numRef>
          </c:val>
        </c:ser>
        <c:dLbls>
          <c:showLegendKey val="0"/>
          <c:showVal val="1"/>
          <c:showCatName val="0"/>
          <c:showSerName val="0"/>
          <c:showPercent val="0"/>
          <c:showBubbleSize val="0"/>
        </c:dLbls>
        <c:gapWidth val="150"/>
        <c:overlap val="-25"/>
        <c:axId val="259583552"/>
        <c:axId val="259652360"/>
      </c:barChart>
      <c:catAx>
        <c:axId val="259583552"/>
        <c:scaling>
          <c:orientation val="minMax"/>
        </c:scaling>
        <c:delete val="0"/>
        <c:axPos val="b"/>
        <c:numFmt formatCode="General" sourceLinked="0"/>
        <c:majorTickMark val="none"/>
        <c:minorTickMark val="none"/>
        <c:tickLblPos val="nextTo"/>
        <c:crossAx val="259652360"/>
        <c:crosses val="autoZero"/>
        <c:auto val="1"/>
        <c:lblAlgn val="ctr"/>
        <c:lblOffset val="100"/>
        <c:noMultiLvlLbl val="0"/>
      </c:catAx>
      <c:valAx>
        <c:axId val="259652360"/>
        <c:scaling>
          <c:orientation val="minMax"/>
        </c:scaling>
        <c:delete val="1"/>
        <c:axPos val="l"/>
        <c:numFmt formatCode="General" sourceLinked="1"/>
        <c:majorTickMark val="out"/>
        <c:minorTickMark val="none"/>
        <c:tickLblPos val="nextTo"/>
        <c:crossAx val="25958355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cap="none" spc="50" normalizeH="0" baseline="0">
                <a:solidFill>
                  <a:schemeClr val="tx1">
                    <a:lumMod val="65000"/>
                    <a:lumOff val="35000"/>
                  </a:schemeClr>
                </a:solidFill>
                <a:latin typeface="+mj-lt"/>
                <a:ea typeface="+mj-ea"/>
                <a:cs typeface="+mj-cs"/>
              </a:defRPr>
            </a:pPr>
            <a:r>
              <a:rPr lang="es-ES">
                <a:latin typeface="Arial Black" panose="020B0A04020102020204" pitchFamily="34" charset="0"/>
              </a:rPr>
              <a:t>3º</a:t>
            </a:r>
            <a:r>
              <a:rPr lang="es-ES" baseline="0">
                <a:latin typeface="Arial Black" panose="020B0A04020102020204" pitchFamily="34" charset="0"/>
              </a:rPr>
              <a:t> Trimestre/2023</a:t>
            </a:r>
            <a:endParaRPr lang="es-ES">
              <a:latin typeface="Arial Black" panose="020B0A04020102020204" pitchFamily="34" charset="0"/>
            </a:endParaRPr>
          </a:p>
        </c:rich>
      </c:tx>
      <c:layout/>
      <c:overlay val="0"/>
      <c:spPr>
        <a:noFill/>
        <a:ln>
          <a:noFill/>
        </a:ln>
        <a:effectLst/>
      </c:spPr>
    </c:title>
    <c:autoTitleDeleted val="0"/>
    <c:plotArea>
      <c:layout/>
      <c:barChart>
        <c:barDir val="col"/>
        <c:grouping val="clustered"/>
        <c:varyColors val="0"/>
        <c:ser>
          <c:idx val="0"/>
          <c:order val="0"/>
          <c:spPr>
            <a:solidFill>
              <a:schemeClr val="accent1">
                <a:alpha val="70000"/>
              </a:schemeClr>
            </a:solidFill>
            <a:ln>
              <a:noFill/>
            </a:ln>
            <a:effectLst/>
          </c:spPr>
          <c:invertIfNegative val="0"/>
          <c:dPt>
            <c:idx val="0"/>
            <c:invertIfNegative val="0"/>
            <c:bubble3D val="0"/>
            <c:spPr>
              <a:solidFill>
                <a:schemeClr val="accent1">
                  <a:lumMod val="40000"/>
                  <a:lumOff val="60000"/>
                </a:schemeClr>
              </a:solidFill>
              <a:ln>
                <a:noFill/>
              </a:ln>
              <a:effectLst/>
            </c:spPr>
            <c:extLst xmlns:c16r2="http://schemas.microsoft.com/office/drawing/2015/06/chart">
              <c:ext xmlns:c16="http://schemas.microsoft.com/office/drawing/2014/chart" uri="{C3380CC4-5D6E-409C-BE32-E72D297353CC}">
                <c16:uniqueId val="{00000001-7810-4D9C-914B-0A9CC4AE9464}"/>
              </c:ext>
            </c:extLst>
          </c:dPt>
          <c:dPt>
            <c:idx val="1"/>
            <c:invertIfNegative val="0"/>
            <c:bubble3D val="0"/>
            <c:spPr>
              <a:solidFill>
                <a:schemeClr val="accent1">
                  <a:lumMod val="60000"/>
                  <a:lumOff val="40000"/>
                </a:schemeClr>
              </a:solidFill>
              <a:ln>
                <a:noFill/>
              </a:ln>
              <a:effectLst/>
            </c:spPr>
            <c:extLst xmlns:c16r2="http://schemas.microsoft.com/office/drawing/2015/06/chart">
              <c:ext xmlns:c16="http://schemas.microsoft.com/office/drawing/2014/chart" uri="{C3380CC4-5D6E-409C-BE32-E72D297353CC}">
                <c16:uniqueId val="{00000003-7810-4D9C-914B-0A9CC4AE9464}"/>
              </c:ext>
            </c:extLst>
          </c:dPt>
          <c:dPt>
            <c:idx val="2"/>
            <c:invertIfNegative val="0"/>
            <c:bubble3D val="0"/>
            <c:spPr>
              <a:solidFill>
                <a:schemeClr val="accent1">
                  <a:lumMod val="75000"/>
                </a:schemeClr>
              </a:solidFill>
              <a:ln>
                <a:noFill/>
              </a:ln>
              <a:effectLst/>
            </c:spPr>
            <c:extLst xmlns:c16r2="http://schemas.microsoft.com/office/drawing/2015/06/chart">
              <c:ext xmlns:c16="http://schemas.microsoft.com/office/drawing/2014/chart" uri="{C3380CC4-5D6E-409C-BE32-E72D297353CC}">
                <c16:uniqueId val="{00000005-7810-4D9C-914B-0A9CC4AE9464}"/>
              </c:ext>
            </c:extLst>
          </c:dPt>
          <c:dLbls>
            <c:spPr>
              <a:noFill/>
              <a:ln>
                <a:noFill/>
              </a:ln>
              <a:effectLst/>
            </c:spPr>
            <c:txPr>
              <a:bodyPr rot="0" spcFirstLastPara="1" vertOverflow="ellipsis" vert="horz" wrap="square" lIns="38100" tIns="19050" rIns="38100" bIns="19050" anchor="ctr" anchorCtr="1">
                <a:spAutoFit/>
              </a:bodyPr>
              <a:lstStyle/>
              <a:p>
                <a:pPr>
                  <a:defRPr lang="es-ES"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15875" cap="rnd">
                <a:solidFill>
                  <a:schemeClr val="accent1"/>
                </a:solidFill>
              </a:ln>
              <a:effectLst/>
            </c:spPr>
            <c:trendlineType val="linear"/>
            <c:dispRSqr val="0"/>
            <c:dispEq val="0"/>
          </c:trendline>
          <c:cat>
            <c:strRef>
              <c:f>'[4]DJ ADM.'!$K$20:$K$22</c:f>
              <c:strCache>
                <c:ptCount val="3"/>
                <c:pt idx="0">
                  <c:v>Julio</c:v>
                </c:pt>
                <c:pt idx="1">
                  <c:v>Agosto</c:v>
                </c:pt>
                <c:pt idx="2">
                  <c:v>Setiembre</c:v>
                </c:pt>
              </c:strCache>
            </c:strRef>
          </c:cat>
          <c:val>
            <c:numRef>
              <c:f>'[4]DJ ADM.'!$L$20:$L$22</c:f>
              <c:numCache>
                <c:formatCode>General</c:formatCode>
                <c:ptCount val="3"/>
                <c:pt idx="0">
                  <c:v>38</c:v>
                </c:pt>
                <c:pt idx="1">
                  <c:v>29</c:v>
                </c:pt>
                <c:pt idx="2">
                  <c:v>37</c:v>
                </c:pt>
              </c:numCache>
            </c:numRef>
          </c:val>
          <c:extLst xmlns:c16r2="http://schemas.microsoft.com/office/drawing/2015/06/chart">
            <c:ext xmlns:c16="http://schemas.microsoft.com/office/drawing/2014/chart" uri="{C3380CC4-5D6E-409C-BE32-E72D297353CC}">
              <c16:uniqueId val="{00000006-7810-4D9C-914B-0A9CC4AE9464}"/>
            </c:ext>
          </c:extLst>
        </c:ser>
        <c:dLbls>
          <c:showLegendKey val="0"/>
          <c:showVal val="1"/>
          <c:showCatName val="0"/>
          <c:showSerName val="0"/>
          <c:showPercent val="0"/>
          <c:showBubbleSize val="0"/>
        </c:dLbls>
        <c:gapWidth val="80"/>
        <c:overlap val="25"/>
        <c:axId val="259983896"/>
        <c:axId val="259992480"/>
      </c:barChart>
      <c:catAx>
        <c:axId val="25998389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lang="es-ES" sz="900" b="0" i="0" u="none" strike="noStrike" kern="1200" cap="none" spc="20" normalizeH="0" baseline="0">
                <a:solidFill>
                  <a:schemeClr val="tx1">
                    <a:lumMod val="65000"/>
                    <a:lumOff val="35000"/>
                  </a:schemeClr>
                </a:solidFill>
                <a:latin typeface="+mn-lt"/>
                <a:ea typeface="+mn-ea"/>
                <a:cs typeface="+mn-cs"/>
              </a:defRPr>
            </a:pPr>
            <a:endParaRPr lang="es-PY"/>
          </a:p>
        </c:txPr>
        <c:crossAx val="259992480"/>
        <c:crosses val="autoZero"/>
        <c:auto val="1"/>
        <c:lblAlgn val="ctr"/>
        <c:lblOffset val="100"/>
        <c:noMultiLvlLbl val="0"/>
      </c:catAx>
      <c:valAx>
        <c:axId val="259992480"/>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spc="20" baseline="0">
                <a:solidFill>
                  <a:schemeClr val="tx1">
                    <a:lumMod val="65000"/>
                    <a:lumOff val="35000"/>
                  </a:schemeClr>
                </a:solidFill>
                <a:latin typeface="+mn-lt"/>
                <a:ea typeface="+mn-ea"/>
                <a:cs typeface="+mn-cs"/>
              </a:defRPr>
            </a:pPr>
            <a:endParaRPr lang="es-PY"/>
          </a:p>
        </c:txPr>
        <c:crossAx val="25998389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000000000000122" l="0.70000000000000062" r="0.70000000000000062" t="0.75000000000000122" header="0.30000000000000032" footer="0.30000000000000032"/>
    <c:pageSetup paperSize="300" orientation="portrait"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1" i="0" u="none" strike="noStrike" kern="1200" cap="all" spc="150" baseline="0">
                <a:solidFill>
                  <a:schemeClr val="tx1">
                    <a:lumMod val="50000"/>
                    <a:lumOff val="50000"/>
                  </a:schemeClr>
                </a:solidFill>
                <a:latin typeface="+mn-lt"/>
                <a:ea typeface="+mn-ea"/>
                <a:cs typeface="+mn-cs"/>
              </a:defRPr>
            </a:pPr>
            <a:r>
              <a:rPr lang="es-ES" baseline="0">
                <a:latin typeface="Arial Black" panose="020B0A04020102020204" pitchFamily="34" charset="0"/>
              </a:rPr>
              <a:t>grafico anual 2023</a:t>
            </a:r>
          </a:p>
        </c:rich>
      </c:tx>
      <c:layout/>
      <c:overlay val="0"/>
      <c:spPr>
        <a:noFill/>
        <a:ln>
          <a:noFill/>
        </a:ln>
        <a:effectLst/>
      </c:spPr>
    </c:title>
    <c:autoTitleDeleted val="0"/>
    <c:view3D>
      <c:rotX val="15"/>
      <c:rotY val="20"/>
      <c:depthPercent val="100"/>
      <c:rAngAx val="1"/>
    </c:view3D>
    <c:floor>
      <c:thickness val="0"/>
      <c:spPr>
        <a:noFill/>
        <a:ln w="19050" cap="flat" cmpd="sng" algn="ctr">
          <a:solidFill>
            <a:schemeClr val="tx1">
              <a:lumMod val="25000"/>
              <a:lumOff val="75000"/>
            </a:schemeClr>
          </a:solidFill>
          <a:round/>
        </a:ln>
        <a:effectLst/>
        <a:sp3d contourW="19050">
          <a:contourClr>
            <a:schemeClr val="tx1">
              <a:lumMod val="25000"/>
              <a:lumOff val="75000"/>
            </a:schemeClr>
          </a:contourClr>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'[4]DJ ADM.'!$K$7:$K$10</c:f>
              <c:strCache>
                <c:ptCount val="4"/>
                <c:pt idx="0">
                  <c:v>1º Trimestre</c:v>
                </c:pt>
                <c:pt idx="1">
                  <c:v>2º Trimestre</c:v>
                </c:pt>
                <c:pt idx="2">
                  <c:v>3º Trimestre</c:v>
                </c:pt>
                <c:pt idx="3">
                  <c:v>4º Trimestre</c:v>
                </c:pt>
              </c:strCache>
            </c:strRef>
          </c:cat>
          <c:val>
            <c:numRef>
              <c:f>'[4]DJ ADM.'!$L$7:$L$10</c:f>
              <c:numCache>
                <c:formatCode>General</c:formatCode>
                <c:ptCount val="4"/>
                <c:pt idx="0">
                  <c:v>53</c:v>
                </c:pt>
                <c:pt idx="1">
                  <c:v>120</c:v>
                </c:pt>
                <c:pt idx="2">
                  <c:v>104</c:v>
                </c:pt>
                <c:pt idx="3">
                  <c:v>0</c:v>
                </c:pt>
              </c:numCache>
            </c:numRef>
          </c:val>
          <c:extLst xmlns:c16r2="http://schemas.microsoft.com/office/drawing/2015/06/chart">
            <c:ext xmlns:c16="http://schemas.microsoft.com/office/drawing/2014/chart" uri="{C3380CC4-5D6E-409C-BE32-E72D297353CC}">
              <c16:uniqueId val="{00000000-BE34-4518-A15E-1894B083D3C3}"/>
            </c:ext>
          </c:extLst>
        </c:ser>
        <c:dLbls>
          <c:showLegendKey val="0"/>
          <c:showVal val="1"/>
          <c:showCatName val="0"/>
          <c:showSerName val="0"/>
          <c:showPercent val="0"/>
          <c:showBubbleSize val="0"/>
        </c:dLbls>
        <c:gapWidth val="150"/>
        <c:shape val="box"/>
        <c:axId val="260083480"/>
        <c:axId val="260092064"/>
        <c:axId val="0"/>
      </c:bar3DChart>
      <c:catAx>
        <c:axId val="2600834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260092064"/>
        <c:crosses val="autoZero"/>
        <c:auto val="1"/>
        <c:lblAlgn val="ctr"/>
        <c:lblOffset val="100"/>
        <c:noMultiLvlLbl val="0"/>
      </c:catAx>
      <c:valAx>
        <c:axId val="260092064"/>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260083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cap="none" spc="50" normalizeH="0" baseline="0">
                <a:solidFill>
                  <a:schemeClr val="tx1">
                    <a:lumMod val="65000"/>
                    <a:lumOff val="35000"/>
                  </a:schemeClr>
                </a:solidFill>
                <a:latin typeface="+mj-lt"/>
                <a:ea typeface="+mj-ea"/>
                <a:cs typeface="+mj-cs"/>
              </a:defRPr>
            </a:pPr>
            <a:r>
              <a:rPr lang="es-ES">
                <a:latin typeface="Arial Black" panose="020B0A04020102020204" pitchFamily="34" charset="0"/>
              </a:rPr>
              <a:t>3º</a:t>
            </a:r>
            <a:r>
              <a:rPr lang="es-ES" baseline="0">
                <a:latin typeface="Arial Black" panose="020B0A04020102020204" pitchFamily="34" charset="0"/>
              </a:rPr>
              <a:t> Trimestre/2023</a:t>
            </a:r>
            <a:endParaRPr lang="es-ES">
              <a:latin typeface="Arial Black" panose="020B0A04020102020204" pitchFamily="34" charset="0"/>
            </a:endParaRPr>
          </a:p>
        </c:rich>
      </c:tx>
      <c:layout/>
      <c:overlay val="0"/>
      <c:spPr>
        <a:noFill/>
        <a:ln>
          <a:noFill/>
        </a:ln>
        <a:effectLst/>
      </c:spPr>
    </c:title>
    <c:autoTitleDeleted val="0"/>
    <c:plotArea>
      <c:layout/>
      <c:barChart>
        <c:barDir val="col"/>
        <c:grouping val="clustered"/>
        <c:varyColors val="0"/>
        <c:ser>
          <c:idx val="0"/>
          <c:order val="0"/>
          <c:spPr>
            <a:solidFill>
              <a:schemeClr val="accent1">
                <a:alpha val="70000"/>
              </a:schemeClr>
            </a:solidFill>
            <a:ln>
              <a:noFill/>
            </a:ln>
            <a:effectLst/>
          </c:spPr>
          <c:invertIfNegative val="0"/>
          <c:dPt>
            <c:idx val="0"/>
            <c:invertIfNegative val="0"/>
            <c:bubble3D val="0"/>
            <c:spPr>
              <a:solidFill>
                <a:schemeClr val="accent1">
                  <a:lumMod val="40000"/>
                  <a:lumOff val="60000"/>
                </a:schemeClr>
              </a:solidFill>
              <a:ln>
                <a:noFill/>
              </a:ln>
              <a:effectLst/>
            </c:spPr>
            <c:extLst xmlns:c16r2="http://schemas.microsoft.com/office/drawing/2015/06/chart">
              <c:ext xmlns:c16="http://schemas.microsoft.com/office/drawing/2014/chart" uri="{C3380CC4-5D6E-409C-BE32-E72D297353CC}">
                <c16:uniqueId val="{00000001-7810-4D9C-914B-0A9CC4AE9464}"/>
              </c:ext>
            </c:extLst>
          </c:dPt>
          <c:dPt>
            <c:idx val="1"/>
            <c:invertIfNegative val="0"/>
            <c:bubble3D val="0"/>
            <c:spPr>
              <a:solidFill>
                <a:schemeClr val="accent1">
                  <a:lumMod val="60000"/>
                  <a:lumOff val="40000"/>
                </a:schemeClr>
              </a:solidFill>
              <a:ln>
                <a:noFill/>
              </a:ln>
              <a:effectLst/>
            </c:spPr>
            <c:extLst xmlns:c16r2="http://schemas.microsoft.com/office/drawing/2015/06/chart">
              <c:ext xmlns:c16="http://schemas.microsoft.com/office/drawing/2014/chart" uri="{C3380CC4-5D6E-409C-BE32-E72D297353CC}">
                <c16:uniqueId val="{00000003-7810-4D9C-914B-0A9CC4AE9464}"/>
              </c:ext>
            </c:extLst>
          </c:dPt>
          <c:dPt>
            <c:idx val="2"/>
            <c:invertIfNegative val="0"/>
            <c:bubble3D val="0"/>
            <c:spPr>
              <a:solidFill>
                <a:schemeClr val="accent1">
                  <a:lumMod val="75000"/>
                </a:schemeClr>
              </a:solidFill>
              <a:ln>
                <a:noFill/>
              </a:ln>
              <a:effectLst/>
            </c:spPr>
            <c:extLst xmlns:c16r2="http://schemas.microsoft.com/office/drawing/2015/06/chart">
              <c:ext xmlns:c16="http://schemas.microsoft.com/office/drawing/2014/chart" uri="{C3380CC4-5D6E-409C-BE32-E72D297353CC}">
                <c16:uniqueId val="{00000005-7810-4D9C-914B-0A9CC4AE9464}"/>
              </c:ext>
            </c:extLst>
          </c:dPt>
          <c:dLbls>
            <c:spPr>
              <a:noFill/>
              <a:ln>
                <a:noFill/>
              </a:ln>
              <a:effectLst/>
            </c:spPr>
            <c:txPr>
              <a:bodyPr rot="0" spcFirstLastPara="1" vertOverflow="ellipsis" vert="horz" wrap="square" lIns="38100" tIns="19050" rIns="38100" bIns="19050" anchor="ctr" anchorCtr="1">
                <a:spAutoFit/>
              </a:bodyPr>
              <a:lstStyle/>
              <a:p>
                <a:pPr>
                  <a:defRPr lang="es-ES"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15875" cap="rnd">
                <a:solidFill>
                  <a:schemeClr val="accent1"/>
                </a:solidFill>
              </a:ln>
              <a:effectLst/>
            </c:spPr>
            <c:trendlineType val="linear"/>
            <c:dispRSqr val="0"/>
            <c:dispEq val="0"/>
          </c:trendline>
          <c:cat>
            <c:strRef>
              <c:f>'[4]SECRETARIA JURIDICA'!$K$22:$K$24</c:f>
              <c:strCache>
                <c:ptCount val="3"/>
                <c:pt idx="0">
                  <c:v>Julio</c:v>
                </c:pt>
                <c:pt idx="1">
                  <c:v>Agosto</c:v>
                </c:pt>
                <c:pt idx="2">
                  <c:v>setiembre</c:v>
                </c:pt>
              </c:strCache>
            </c:strRef>
          </c:cat>
          <c:val>
            <c:numRef>
              <c:f>'[4]SECRETARIA JURIDICA'!$L$22:$L$24</c:f>
              <c:numCache>
                <c:formatCode>General</c:formatCode>
                <c:ptCount val="3"/>
                <c:pt idx="0">
                  <c:v>64</c:v>
                </c:pt>
                <c:pt idx="1">
                  <c:v>153</c:v>
                </c:pt>
                <c:pt idx="2">
                  <c:v>132</c:v>
                </c:pt>
              </c:numCache>
            </c:numRef>
          </c:val>
          <c:extLst xmlns:c16r2="http://schemas.microsoft.com/office/drawing/2015/06/chart">
            <c:ext xmlns:c16="http://schemas.microsoft.com/office/drawing/2014/chart" uri="{C3380CC4-5D6E-409C-BE32-E72D297353CC}">
              <c16:uniqueId val="{00000006-7810-4D9C-914B-0A9CC4AE9464}"/>
            </c:ext>
          </c:extLst>
        </c:ser>
        <c:dLbls>
          <c:showLegendKey val="0"/>
          <c:showVal val="1"/>
          <c:showCatName val="0"/>
          <c:showSerName val="0"/>
          <c:showPercent val="0"/>
          <c:showBubbleSize val="0"/>
        </c:dLbls>
        <c:gapWidth val="80"/>
        <c:overlap val="25"/>
        <c:axId val="260174672"/>
        <c:axId val="260175064"/>
      </c:barChart>
      <c:catAx>
        <c:axId val="26017467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lang="es-ES" sz="900" b="0" i="0" u="none" strike="noStrike" kern="1200" cap="none" spc="20" normalizeH="0" baseline="0">
                <a:solidFill>
                  <a:schemeClr val="tx1">
                    <a:lumMod val="65000"/>
                    <a:lumOff val="35000"/>
                  </a:schemeClr>
                </a:solidFill>
                <a:latin typeface="+mn-lt"/>
                <a:ea typeface="+mn-ea"/>
                <a:cs typeface="+mn-cs"/>
              </a:defRPr>
            </a:pPr>
            <a:endParaRPr lang="es-PY"/>
          </a:p>
        </c:txPr>
        <c:crossAx val="260175064"/>
        <c:crosses val="autoZero"/>
        <c:auto val="1"/>
        <c:lblAlgn val="ctr"/>
        <c:lblOffset val="100"/>
        <c:noMultiLvlLbl val="0"/>
      </c:catAx>
      <c:valAx>
        <c:axId val="260175064"/>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spc="20" baseline="0">
                <a:solidFill>
                  <a:schemeClr val="tx1">
                    <a:lumMod val="65000"/>
                    <a:lumOff val="35000"/>
                  </a:schemeClr>
                </a:solidFill>
                <a:latin typeface="+mn-lt"/>
                <a:ea typeface="+mn-ea"/>
                <a:cs typeface="+mn-cs"/>
              </a:defRPr>
            </a:pPr>
            <a:endParaRPr lang="es-PY"/>
          </a:p>
        </c:txPr>
        <c:crossAx val="26017467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paperSize="300" orientation="portrait"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785812</xdr:colOff>
      <xdr:row>0</xdr:row>
      <xdr:rowOff>3</xdr:rowOff>
    </xdr:from>
    <xdr:to>
      <xdr:col>4</xdr:col>
      <xdr:colOff>642936</xdr:colOff>
      <xdr:row>3</xdr:row>
      <xdr:rowOff>166689</xdr:rowOff>
    </xdr:to>
    <xdr:pic>
      <xdr:nvPicPr>
        <xdr:cNvPr id="22" name="21 Imagen" descr="C:\Users\Vicepresidencia 2\AppData\Local\Microsoft\Windows\INetCache\Content.Word\LOGO JEM 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7656" y="3"/>
          <a:ext cx="3238499" cy="738186"/>
        </a:xfrm>
        <a:prstGeom prst="rect">
          <a:avLst/>
        </a:prstGeom>
        <a:noFill/>
        <a:ln>
          <a:noFill/>
        </a:ln>
      </xdr:spPr>
    </xdr:pic>
    <xdr:clientData/>
  </xdr:twoCellAnchor>
  <xdr:twoCellAnchor>
    <xdr:from>
      <xdr:col>0</xdr:col>
      <xdr:colOff>40824</xdr:colOff>
      <xdr:row>93</xdr:row>
      <xdr:rowOff>136070</xdr:rowOff>
    </xdr:from>
    <xdr:to>
      <xdr:col>1</xdr:col>
      <xdr:colOff>54430</xdr:colOff>
      <xdr:row>95</xdr:row>
      <xdr:rowOff>40820</xdr:rowOff>
    </xdr:to>
    <xdr:sp macro="" textlink="">
      <xdr:nvSpPr>
        <xdr:cNvPr id="53" name="CuadroTexto 4"/>
        <xdr:cNvSpPr txBox="1"/>
      </xdr:nvSpPr>
      <xdr:spPr>
        <a:xfrm>
          <a:off x="40824" y="24302356"/>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SESIONES</a:t>
          </a:r>
          <a:r>
            <a:rPr lang="es-PY" sz="1100" b="1" i="0" u="none" strike="noStrike" baseline="0">
              <a:solidFill>
                <a:schemeClr val="dk1"/>
              </a:solidFill>
              <a:effectLst/>
              <a:latin typeface="+mn-lt"/>
              <a:ea typeface="+mn-ea"/>
              <a:cs typeface="+mn-cs"/>
            </a:rPr>
            <a:t> ORDINARIAS </a:t>
          </a:r>
        </a:p>
        <a:p>
          <a:pPr algn="ctr"/>
          <a:r>
            <a:rPr lang="es-PY" sz="1000" b="1" i="0" u="none" strike="noStrike" baseline="0">
              <a:solidFill>
                <a:schemeClr val="dk1"/>
              </a:solidFill>
              <a:effectLst/>
              <a:latin typeface="+mn-lt"/>
              <a:ea typeface="+mn-ea"/>
              <a:cs typeface="+mn-cs"/>
            </a:rPr>
            <a:t>(JULIO-SETIEMBRE </a:t>
          </a:r>
          <a:r>
            <a:rPr lang="es-PY" sz="1100" b="1" i="0" u="none" strike="noStrike" baseline="0">
              <a:solidFill>
                <a:schemeClr val="dk1"/>
              </a:solidFill>
              <a:effectLst/>
              <a:latin typeface="+mn-lt"/>
              <a:ea typeface="+mn-ea"/>
              <a:cs typeface="+mn-cs"/>
            </a:rPr>
            <a:t>)</a:t>
          </a:r>
          <a:endParaRPr lang="es-PY" sz="1000"/>
        </a:p>
      </xdr:txBody>
    </xdr:sp>
    <xdr:clientData/>
  </xdr:twoCellAnchor>
  <xdr:twoCellAnchor>
    <xdr:from>
      <xdr:col>1</xdr:col>
      <xdr:colOff>84355</xdr:colOff>
      <xdr:row>93</xdr:row>
      <xdr:rowOff>152400</xdr:rowOff>
    </xdr:from>
    <xdr:to>
      <xdr:col>1</xdr:col>
      <xdr:colOff>1363425</xdr:colOff>
      <xdr:row>95</xdr:row>
      <xdr:rowOff>57150</xdr:rowOff>
    </xdr:to>
    <xdr:sp macro="" textlink="">
      <xdr:nvSpPr>
        <xdr:cNvPr id="60" name="CuadroTexto 4"/>
        <xdr:cNvSpPr txBox="1"/>
      </xdr:nvSpPr>
      <xdr:spPr>
        <a:xfrm>
          <a:off x="1349819" y="24318686"/>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SESIONES</a:t>
          </a:r>
          <a:r>
            <a:rPr lang="es-PY" sz="1100" b="1" i="0" u="none" strike="noStrike" baseline="0">
              <a:solidFill>
                <a:schemeClr val="dk1"/>
              </a:solidFill>
              <a:effectLst/>
              <a:latin typeface="+mn-lt"/>
              <a:ea typeface="+mn-ea"/>
              <a:cs typeface="+mn-cs"/>
            </a:rPr>
            <a:t> </a:t>
          </a:r>
          <a:r>
            <a:rPr lang="es-PY" sz="1000" b="1" i="0" u="none" strike="noStrike" baseline="0">
              <a:solidFill>
                <a:schemeClr val="dk1"/>
              </a:solidFill>
              <a:effectLst/>
              <a:latin typeface="+mn-lt"/>
              <a:ea typeface="+mn-ea"/>
              <a:cs typeface="+mn-cs"/>
            </a:rPr>
            <a:t>EXTRAORDINARIAS  </a:t>
          </a:r>
        </a:p>
        <a:p>
          <a:pPr algn="ctr"/>
          <a:r>
            <a:rPr lang="es-PY" sz="1000" b="1" i="0" u="none" strike="noStrike" baseline="0">
              <a:solidFill>
                <a:schemeClr val="dk1"/>
              </a:solidFill>
              <a:effectLst/>
              <a:latin typeface="+mn-lt"/>
              <a:ea typeface="+mn-ea"/>
              <a:cs typeface="+mn-cs"/>
            </a:rPr>
            <a:t>(JULIO-SETIEMBRE)</a:t>
          </a:r>
        </a:p>
        <a:p>
          <a:pPr algn="ctr"/>
          <a:endParaRPr lang="es-PY" sz="1000" b="1" i="0" u="none" strike="noStrike" baseline="0">
            <a:solidFill>
              <a:schemeClr val="dk1"/>
            </a:solidFill>
            <a:effectLst/>
            <a:latin typeface="+mn-lt"/>
            <a:ea typeface="+mn-ea"/>
            <a:cs typeface="+mn-cs"/>
          </a:endParaRPr>
        </a:p>
        <a:p>
          <a:pPr algn="ctr"/>
          <a:endParaRPr lang="es-PY" sz="1000"/>
        </a:p>
      </xdr:txBody>
    </xdr:sp>
    <xdr:clientData/>
  </xdr:twoCellAnchor>
  <xdr:twoCellAnchor>
    <xdr:from>
      <xdr:col>1</xdr:col>
      <xdr:colOff>1393350</xdr:colOff>
      <xdr:row>93</xdr:row>
      <xdr:rowOff>155123</xdr:rowOff>
    </xdr:from>
    <xdr:to>
      <xdr:col>2</xdr:col>
      <xdr:colOff>617741</xdr:colOff>
      <xdr:row>95</xdr:row>
      <xdr:rowOff>59873</xdr:rowOff>
    </xdr:to>
    <xdr:sp macro="" textlink="">
      <xdr:nvSpPr>
        <xdr:cNvPr id="61" name="CuadroTexto 4"/>
        <xdr:cNvSpPr txBox="1"/>
      </xdr:nvSpPr>
      <xdr:spPr>
        <a:xfrm>
          <a:off x="2658814" y="24321409"/>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INGRESADOS</a:t>
          </a:r>
          <a:r>
            <a:rPr lang="es-PY" sz="1100" b="1" i="0" u="none" strike="noStrike" baseline="0">
              <a:solidFill>
                <a:schemeClr val="dk1"/>
              </a:solidFill>
              <a:effectLst/>
              <a:latin typeface="+mn-lt"/>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PY" sz="1100" b="1" i="0" u="none" strike="noStrike" baseline="0">
              <a:solidFill>
                <a:schemeClr val="dk1"/>
              </a:solidFill>
              <a:effectLst/>
              <a:latin typeface="+mn-lt"/>
              <a:ea typeface="+mn-ea"/>
              <a:cs typeface="+mn-cs"/>
            </a:rPr>
            <a:t>(</a:t>
          </a:r>
          <a:r>
            <a:rPr lang="es-PY" sz="1100" b="1" i="0" baseline="0">
              <a:solidFill>
                <a:schemeClr val="dk1"/>
              </a:solidFill>
              <a:effectLst/>
              <a:latin typeface="+mn-lt"/>
              <a:ea typeface="+mn-ea"/>
              <a:cs typeface="+mn-cs"/>
            </a:rPr>
            <a:t>JULIO-SETIEMBRE)</a:t>
          </a:r>
          <a:endParaRPr lang="es-PY" sz="1000">
            <a:effectLst/>
          </a:endParaRPr>
        </a:p>
        <a:p>
          <a:pPr algn="ctr"/>
          <a:endParaRPr lang="es-PY" sz="1000"/>
        </a:p>
      </xdr:txBody>
    </xdr:sp>
    <xdr:clientData/>
  </xdr:twoCellAnchor>
  <xdr:twoCellAnchor>
    <xdr:from>
      <xdr:col>2</xdr:col>
      <xdr:colOff>634059</xdr:colOff>
      <xdr:row>93</xdr:row>
      <xdr:rowOff>144239</xdr:rowOff>
    </xdr:from>
    <xdr:to>
      <xdr:col>2</xdr:col>
      <xdr:colOff>1913129</xdr:colOff>
      <xdr:row>95</xdr:row>
      <xdr:rowOff>48989</xdr:rowOff>
    </xdr:to>
    <xdr:sp macro="" textlink="">
      <xdr:nvSpPr>
        <xdr:cNvPr id="62" name="CuadroTexto 4"/>
        <xdr:cNvSpPr txBox="1"/>
      </xdr:nvSpPr>
      <xdr:spPr>
        <a:xfrm>
          <a:off x="3954202" y="2431052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ACTUACIONES DE OFICIO</a:t>
          </a:r>
          <a:r>
            <a:rPr lang="es-PY" sz="1100" b="1" i="0" u="none" strike="noStrike" baseline="0">
              <a:solidFill>
                <a:schemeClr val="dk1"/>
              </a:solidFill>
              <a:effectLst/>
              <a:latin typeface="+mn-lt"/>
              <a:ea typeface="+mn-ea"/>
              <a:cs typeface="+mn-cs"/>
            </a:rPr>
            <a:t> </a:t>
          </a:r>
        </a:p>
        <a:p>
          <a:pPr algn="ctr"/>
          <a:r>
            <a:rPr lang="es-PY" sz="1100" b="1" i="0" u="none" strike="noStrike" baseline="0">
              <a:solidFill>
                <a:schemeClr val="dk1"/>
              </a:solidFill>
              <a:effectLst/>
              <a:latin typeface="+mn-lt"/>
              <a:ea typeface="+mn-ea"/>
              <a:cs typeface="+mn-cs"/>
            </a:rPr>
            <a:t>(JULIO-SETIEMBRE</a:t>
          </a:r>
        </a:p>
        <a:p>
          <a:pPr algn="ctr"/>
          <a:endParaRPr lang="es-PY" sz="1000"/>
        </a:p>
      </xdr:txBody>
    </xdr:sp>
    <xdr:clientData/>
  </xdr:twoCellAnchor>
  <xdr:twoCellAnchor>
    <xdr:from>
      <xdr:col>3</xdr:col>
      <xdr:colOff>24447</xdr:colOff>
      <xdr:row>93</xdr:row>
      <xdr:rowOff>133355</xdr:rowOff>
    </xdr:from>
    <xdr:to>
      <xdr:col>3</xdr:col>
      <xdr:colOff>1303517</xdr:colOff>
      <xdr:row>95</xdr:row>
      <xdr:rowOff>38105</xdr:rowOff>
    </xdr:to>
    <xdr:sp macro="" textlink="">
      <xdr:nvSpPr>
        <xdr:cNvPr id="63" name="CuadroTexto 4"/>
        <xdr:cNvSpPr txBox="1"/>
      </xdr:nvSpPr>
      <xdr:spPr>
        <a:xfrm>
          <a:off x="5263197" y="24299641"/>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ENJUICIAMIENTOS </a:t>
          </a:r>
        </a:p>
        <a:p>
          <a:pPr algn="ctr"/>
          <a:endParaRPr lang="es-PY" sz="1100" b="1" i="0" u="none" strike="noStrike" baseline="0">
            <a:solidFill>
              <a:schemeClr val="dk1"/>
            </a:solidFill>
            <a:effectLst/>
            <a:latin typeface="+mn-lt"/>
            <a:ea typeface="+mn-ea"/>
            <a:cs typeface="+mn-cs"/>
          </a:endParaRPr>
        </a:p>
        <a:p>
          <a:pPr algn="ctr"/>
          <a:r>
            <a:rPr lang="es-PY" sz="1100" b="1" i="0" u="none" strike="noStrike" baseline="0">
              <a:solidFill>
                <a:schemeClr val="dk1"/>
              </a:solidFill>
              <a:effectLst/>
              <a:latin typeface="+mn-lt"/>
              <a:ea typeface="+mn-ea"/>
              <a:cs typeface="+mn-cs"/>
            </a:rPr>
            <a:t>(JULIO-SETIEMBRE</a:t>
          </a:r>
        </a:p>
        <a:p>
          <a:pPr algn="ctr"/>
          <a:endParaRPr lang="es-PY" sz="1000"/>
        </a:p>
      </xdr:txBody>
    </xdr:sp>
    <xdr:clientData/>
  </xdr:twoCellAnchor>
  <xdr:twoCellAnchor>
    <xdr:from>
      <xdr:col>3</xdr:col>
      <xdr:colOff>1360715</xdr:colOff>
      <xdr:row>93</xdr:row>
      <xdr:rowOff>122469</xdr:rowOff>
    </xdr:from>
    <xdr:to>
      <xdr:col>4</xdr:col>
      <xdr:colOff>1197428</xdr:colOff>
      <xdr:row>95</xdr:row>
      <xdr:rowOff>27219</xdr:rowOff>
    </xdr:to>
    <xdr:sp macro="" textlink="">
      <xdr:nvSpPr>
        <xdr:cNvPr id="64" name="CuadroTexto 4"/>
        <xdr:cNvSpPr txBox="1"/>
      </xdr:nvSpPr>
      <xdr:spPr>
        <a:xfrm>
          <a:off x="6599465" y="2428875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OFICIOS LIBRADOS</a:t>
          </a:r>
          <a:r>
            <a:rPr lang="es-PY" sz="1100" b="1" i="0" u="none" strike="noStrike" baseline="0">
              <a:solidFill>
                <a:schemeClr val="dk1"/>
              </a:solidFill>
              <a:effectLst/>
              <a:latin typeface="+mn-lt"/>
              <a:ea typeface="+mn-ea"/>
              <a:cs typeface="+mn-cs"/>
            </a:rPr>
            <a:t> </a:t>
          </a:r>
        </a:p>
        <a:p>
          <a:pPr algn="ctr"/>
          <a:r>
            <a:rPr lang="es-PY" sz="1100" b="1" i="0" u="none" strike="noStrike" baseline="0">
              <a:solidFill>
                <a:schemeClr val="dk1"/>
              </a:solidFill>
              <a:effectLst/>
              <a:latin typeface="+mn-lt"/>
              <a:ea typeface="+mn-ea"/>
              <a:cs typeface="+mn-cs"/>
            </a:rPr>
            <a:t>(JULIO-SETIEMBRE</a:t>
          </a:r>
        </a:p>
        <a:p>
          <a:pPr algn="ctr"/>
          <a:endParaRPr lang="es-PY" sz="1000"/>
        </a:p>
      </xdr:txBody>
    </xdr:sp>
    <xdr:clientData/>
  </xdr:twoCellAnchor>
  <xdr:twoCellAnchor>
    <xdr:from>
      <xdr:col>4</xdr:col>
      <xdr:colOff>1265451</xdr:colOff>
      <xdr:row>93</xdr:row>
      <xdr:rowOff>122469</xdr:rowOff>
    </xdr:from>
    <xdr:to>
      <xdr:col>5</xdr:col>
      <xdr:colOff>761985</xdr:colOff>
      <xdr:row>95</xdr:row>
      <xdr:rowOff>27219</xdr:rowOff>
    </xdr:to>
    <xdr:sp macro="" textlink="">
      <xdr:nvSpPr>
        <xdr:cNvPr id="65" name="CuadroTexto 4"/>
        <xdr:cNvSpPr txBox="1"/>
      </xdr:nvSpPr>
      <xdr:spPr>
        <a:xfrm>
          <a:off x="7946558" y="2428875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AUTOS </a:t>
          </a:r>
          <a:r>
            <a:rPr lang="es-PY" sz="1000" b="1" i="0" u="none" strike="noStrike">
              <a:solidFill>
                <a:schemeClr val="dk1"/>
              </a:solidFill>
              <a:effectLst/>
              <a:latin typeface="+mn-lt"/>
              <a:ea typeface="+mn-ea"/>
              <a:cs typeface="+mn-cs"/>
            </a:rPr>
            <a:t>INTERLOCUTORIOS</a:t>
          </a:r>
          <a:r>
            <a:rPr lang="es-PY" sz="1100" b="1" i="0" u="none" strike="noStrike">
              <a:solidFill>
                <a:schemeClr val="dk1"/>
              </a:solidFill>
              <a:effectLst/>
              <a:latin typeface="+mn-lt"/>
              <a:ea typeface="+mn-ea"/>
              <a:cs typeface="+mn-cs"/>
            </a:rPr>
            <a:t> (JULIO</a:t>
          </a:r>
          <a:r>
            <a:rPr lang="es-PY" sz="1100" b="1" i="0" u="none" strike="noStrike" baseline="0">
              <a:solidFill>
                <a:schemeClr val="dk1"/>
              </a:solidFill>
              <a:effectLst/>
              <a:latin typeface="+mn-lt"/>
              <a:ea typeface="+mn-ea"/>
              <a:cs typeface="+mn-cs"/>
            </a:rPr>
            <a:t>-SETIEMBRE</a:t>
          </a:r>
          <a:endParaRPr lang="es-PY" sz="1000"/>
        </a:p>
      </xdr:txBody>
    </xdr:sp>
    <xdr:clientData/>
  </xdr:twoCellAnchor>
  <xdr:twoCellAnchor>
    <xdr:from>
      <xdr:col>5</xdr:col>
      <xdr:colOff>816429</xdr:colOff>
      <xdr:row>93</xdr:row>
      <xdr:rowOff>95250</xdr:rowOff>
    </xdr:from>
    <xdr:to>
      <xdr:col>6</xdr:col>
      <xdr:colOff>353785</xdr:colOff>
      <xdr:row>95</xdr:row>
      <xdr:rowOff>0</xdr:rowOff>
    </xdr:to>
    <xdr:sp macro="" textlink="">
      <xdr:nvSpPr>
        <xdr:cNvPr id="66" name="CuadroTexto 4"/>
        <xdr:cNvSpPr txBox="1"/>
      </xdr:nvSpPr>
      <xdr:spPr>
        <a:xfrm>
          <a:off x="9280072" y="24261536"/>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SENTENCIAS DEFINIIVAS</a:t>
          </a:r>
          <a:r>
            <a:rPr lang="es-PY" sz="1100" b="1" i="0" u="none" strike="noStrike" baseline="0">
              <a:solidFill>
                <a:schemeClr val="dk1"/>
              </a:solidFill>
              <a:effectLst/>
              <a:latin typeface="+mn-lt"/>
              <a:ea typeface="+mn-ea"/>
              <a:cs typeface="+mn-cs"/>
            </a:rPr>
            <a:t>  </a:t>
          </a:r>
        </a:p>
        <a:p>
          <a:pPr algn="ctr"/>
          <a:r>
            <a:rPr lang="es-PY" sz="1100" b="1" i="0" u="none" strike="noStrike" baseline="0">
              <a:solidFill>
                <a:schemeClr val="dk1"/>
              </a:solidFill>
              <a:effectLst/>
              <a:latin typeface="+mn-lt"/>
              <a:ea typeface="+mn-ea"/>
              <a:cs typeface="+mn-cs"/>
            </a:rPr>
            <a:t>(JULIO-SETIEMBRE</a:t>
          </a:r>
          <a:r>
            <a:rPr lang="es-PY" sz="1000" b="1" i="0" u="none" strike="noStrike" baseline="0">
              <a:solidFill>
                <a:schemeClr val="dk1"/>
              </a:solidFill>
              <a:effectLst/>
              <a:latin typeface="+mn-lt"/>
              <a:ea typeface="+mn-ea"/>
              <a:cs typeface="+mn-cs"/>
            </a:rPr>
            <a:t>)</a:t>
          </a:r>
          <a:endParaRPr lang="es-PY" sz="1000"/>
        </a:p>
      </xdr:txBody>
    </xdr:sp>
    <xdr:clientData/>
  </xdr:twoCellAnchor>
  <xdr:twoCellAnchor>
    <xdr:from>
      <xdr:col>0</xdr:col>
      <xdr:colOff>57154</xdr:colOff>
      <xdr:row>95</xdr:row>
      <xdr:rowOff>70745</xdr:rowOff>
    </xdr:from>
    <xdr:to>
      <xdr:col>1</xdr:col>
      <xdr:colOff>70760</xdr:colOff>
      <xdr:row>96</xdr:row>
      <xdr:rowOff>587817</xdr:rowOff>
    </xdr:to>
    <xdr:sp macro="" textlink="">
      <xdr:nvSpPr>
        <xdr:cNvPr id="67" name="CuadroTexto 4"/>
        <xdr:cNvSpPr txBox="1"/>
      </xdr:nvSpPr>
      <xdr:spPr>
        <a:xfrm>
          <a:off x="57154" y="25461674"/>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endParaRPr lang="es-PY" sz="18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10</a:t>
          </a:r>
        </a:p>
        <a:p>
          <a:pPr algn="ctr"/>
          <a:endParaRPr lang="es-PY" sz="1000"/>
        </a:p>
      </xdr:txBody>
    </xdr:sp>
    <xdr:clientData/>
  </xdr:twoCellAnchor>
  <xdr:twoCellAnchor>
    <xdr:from>
      <xdr:col>1</xdr:col>
      <xdr:colOff>100685</xdr:colOff>
      <xdr:row>95</xdr:row>
      <xdr:rowOff>59861</xdr:rowOff>
    </xdr:from>
    <xdr:to>
      <xdr:col>1</xdr:col>
      <xdr:colOff>1379755</xdr:colOff>
      <xdr:row>96</xdr:row>
      <xdr:rowOff>576933</xdr:rowOff>
    </xdr:to>
    <xdr:sp macro="" textlink="">
      <xdr:nvSpPr>
        <xdr:cNvPr id="68" name="CuadroTexto 4"/>
        <xdr:cNvSpPr txBox="1"/>
      </xdr:nvSpPr>
      <xdr:spPr>
        <a:xfrm>
          <a:off x="1366149" y="25450790"/>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8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3</a:t>
          </a:r>
          <a:endParaRPr lang="es-PY" sz="1800"/>
        </a:p>
      </xdr:txBody>
    </xdr:sp>
    <xdr:clientData/>
  </xdr:twoCellAnchor>
  <xdr:twoCellAnchor>
    <xdr:from>
      <xdr:col>1</xdr:col>
      <xdr:colOff>1382478</xdr:colOff>
      <xdr:row>95</xdr:row>
      <xdr:rowOff>76186</xdr:rowOff>
    </xdr:from>
    <xdr:to>
      <xdr:col>2</xdr:col>
      <xdr:colOff>606869</xdr:colOff>
      <xdr:row>96</xdr:row>
      <xdr:rowOff>593258</xdr:rowOff>
    </xdr:to>
    <xdr:sp macro="" textlink="">
      <xdr:nvSpPr>
        <xdr:cNvPr id="69" name="CuadroTexto 4"/>
        <xdr:cNvSpPr txBox="1"/>
      </xdr:nvSpPr>
      <xdr:spPr>
        <a:xfrm>
          <a:off x="2647942" y="2546711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Y" sz="1800" b="1" i="0" u="none" strike="noStrike">
              <a:solidFill>
                <a:schemeClr val="dk1"/>
              </a:solidFill>
              <a:effectLst/>
              <a:latin typeface="+mn-lt"/>
              <a:ea typeface="+mn-ea"/>
              <a:cs typeface="+mn-cs"/>
            </a:rPr>
            <a:t>115</a:t>
          </a:r>
        </a:p>
        <a:p>
          <a:pPr algn="ctr"/>
          <a:endParaRPr lang="es-PY" sz="1000"/>
        </a:p>
      </xdr:txBody>
    </xdr:sp>
    <xdr:clientData/>
  </xdr:twoCellAnchor>
  <xdr:twoCellAnchor>
    <xdr:from>
      <xdr:col>2</xdr:col>
      <xdr:colOff>636806</xdr:colOff>
      <xdr:row>95</xdr:row>
      <xdr:rowOff>92515</xdr:rowOff>
    </xdr:from>
    <xdr:to>
      <xdr:col>2</xdr:col>
      <xdr:colOff>1915876</xdr:colOff>
      <xdr:row>96</xdr:row>
      <xdr:rowOff>609587</xdr:rowOff>
    </xdr:to>
    <xdr:sp macro="" textlink="">
      <xdr:nvSpPr>
        <xdr:cNvPr id="70" name="CuadroTexto 4"/>
        <xdr:cNvSpPr txBox="1"/>
      </xdr:nvSpPr>
      <xdr:spPr>
        <a:xfrm>
          <a:off x="3956949" y="25483444"/>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64</a:t>
          </a:r>
          <a:endParaRPr lang="es-PY" sz="1800"/>
        </a:p>
      </xdr:txBody>
    </xdr:sp>
    <xdr:clientData/>
  </xdr:twoCellAnchor>
  <xdr:twoCellAnchor>
    <xdr:from>
      <xdr:col>3</xdr:col>
      <xdr:colOff>27214</xdr:colOff>
      <xdr:row>95</xdr:row>
      <xdr:rowOff>81643</xdr:rowOff>
    </xdr:from>
    <xdr:to>
      <xdr:col>3</xdr:col>
      <xdr:colOff>1306284</xdr:colOff>
      <xdr:row>96</xdr:row>
      <xdr:rowOff>598715</xdr:rowOff>
    </xdr:to>
    <xdr:sp macro="" textlink="">
      <xdr:nvSpPr>
        <xdr:cNvPr id="71" name="CuadroTexto 4"/>
        <xdr:cNvSpPr txBox="1"/>
      </xdr:nvSpPr>
      <xdr:spPr>
        <a:xfrm>
          <a:off x="5265964" y="25472572"/>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6</a:t>
          </a:r>
          <a:endParaRPr lang="es-PY" sz="1800"/>
        </a:p>
      </xdr:txBody>
    </xdr:sp>
    <xdr:clientData/>
  </xdr:twoCellAnchor>
  <xdr:twoCellAnchor>
    <xdr:from>
      <xdr:col>3</xdr:col>
      <xdr:colOff>1347107</xdr:colOff>
      <xdr:row>95</xdr:row>
      <xdr:rowOff>81643</xdr:rowOff>
    </xdr:from>
    <xdr:to>
      <xdr:col>4</xdr:col>
      <xdr:colOff>1183820</xdr:colOff>
      <xdr:row>96</xdr:row>
      <xdr:rowOff>598715</xdr:rowOff>
    </xdr:to>
    <xdr:sp macro="" textlink="">
      <xdr:nvSpPr>
        <xdr:cNvPr id="72" name="CuadroTexto 4"/>
        <xdr:cNvSpPr txBox="1"/>
      </xdr:nvSpPr>
      <xdr:spPr>
        <a:xfrm>
          <a:off x="6585857" y="25472572"/>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99</a:t>
          </a:r>
        </a:p>
      </xdr:txBody>
    </xdr:sp>
    <xdr:clientData/>
  </xdr:twoCellAnchor>
  <xdr:twoCellAnchor>
    <xdr:from>
      <xdr:col>4</xdr:col>
      <xdr:colOff>1265464</xdr:colOff>
      <xdr:row>95</xdr:row>
      <xdr:rowOff>95250</xdr:rowOff>
    </xdr:from>
    <xdr:to>
      <xdr:col>5</xdr:col>
      <xdr:colOff>761998</xdr:colOff>
      <xdr:row>97</xdr:row>
      <xdr:rowOff>1</xdr:rowOff>
    </xdr:to>
    <xdr:sp macro="" textlink="">
      <xdr:nvSpPr>
        <xdr:cNvPr id="73" name="CuadroTexto 4"/>
        <xdr:cNvSpPr txBox="1"/>
      </xdr:nvSpPr>
      <xdr:spPr>
        <a:xfrm>
          <a:off x="7946571" y="25486179"/>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48</a:t>
          </a:r>
          <a:endParaRPr lang="es-PY" sz="1800"/>
        </a:p>
      </xdr:txBody>
    </xdr:sp>
    <xdr:clientData/>
  </xdr:twoCellAnchor>
  <xdr:twoCellAnchor>
    <xdr:from>
      <xdr:col>5</xdr:col>
      <xdr:colOff>830036</xdr:colOff>
      <xdr:row>95</xdr:row>
      <xdr:rowOff>95250</xdr:rowOff>
    </xdr:from>
    <xdr:to>
      <xdr:col>6</xdr:col>
      <xdr:colOff>367392</xdr:colOff>
      <xdr:row>97</xdr:row>
      <xdr:rowOff>1</xdr:rowOff>
    </xdr:to>
    <xdr:sp macro="" textlink="">
      <xdr:nvSpPr>
        <xdr:cNvPr id="74" name="CuadroTexto 4"/>
        <xdr:cNvSpPr txBox="1"/>
      </xdr:nvSpPr>
      <xdr:spPr>
        <a:xfrm>
          <a:off x="9293679" y="25486179"/>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4</a:t>
          </a:r>
          <a:endParaRPr lang="es-PY" sz="1800"/>
        </a:p>
      </xdr:txBody>
    </xdr:sp>
    <xdr:clientData/>
  </xdr:twoCellAnchor>
  <xdr:twoCellAnchor>
    <xdr:from>
      <xdr:col>0</xdr:col>
      <xdr:colOff>1</xdr:colOff>
      <xdr:row>97</xdr:row>
      <xdr:rowOff>163287</xdr:rowOff>
    </xdr:from>
    <xdr:to>
      <xdr:col>6</xdr:col>
      <xdr:colOff>843644</xdr:colOff>
      <xdr:row>103</xdr:row>
      <xdr:rowOff>153762</xdr:rowOff>
    </xdr:to>
    <xdr:graphicFrame macro="">
      <xdr:nvGraphicFramePr>
        <xdr:cNvPr id="76"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489858</xdr:colOff>
      <xdr:row>203</xdr:row>
      <xdr:rowOff>54429</xdr:rowOff>
    </xdr:from>
    <xdr:to>
      <xdr:col>5</xdr:col>
      <xdr:colOff>1224643</xdr:colOff>
      <xdr:row>223</xdr:row>
      <xdr:rowOff>95250</xdr:rowOff>
    </xdr:to>
    <xdr:graphicFrame macro="">
      <xdr:nvGraphicFramePr>
        <xdr:cNvPr id="34" name="3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11206</xdr:colOff>
      <xdr:row>336</xdr:row>
      <xdr:rowOff>22412</xdr:rowOff>
    </xdr:from>
    <xdr:to>
      <xdr:col>3</xdr:col>
      <xdr:colOff>780445</xdr:colOff>
      <xdr:row>349</xdr:row>
      <xdr:rowOff>179575</xdr:rowOff>
    </xdr:to>
    <xdr:graphicFrame macro="">
      <xdr:nvGraphicFramePr>
        <xdr:cNvPr id="3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336</xdr:row>
      <xdr:rowOff>22411</xdr:rowOff>
    </xdr:from>
    <xdr:to>
      <xdr:col>6</xdr:col>
      <xdr:colOff>657179</xdr:colOff>
      <xdr:row>350</xdr:row>
      <xdr:rowOff>86191</xdr:rowOff>
    </xdr:to>
    <xdr:graphicFrame macro="">
      <xdr:nvGraphicFramePr>
        <xdr:cNvPr id="36"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366</xdr:row>
      <xdr:rowOff>33618</xdr:rowOff>
    </xdr:from>
    <xdr:to>
      <xdr:col>4</xdr:col>
      <xdr:colOff>1385562</xdr:colOff>
      <xdr:row>380</xdr:row>
      <xdr:rowOff>281</xdr:rowOff>
    </xdr:to>
    <xdr:graphicFrame macro="">
      <xdr:nvGraphicFramePr>
        <xdr:cNvPr id="37"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728382</xdr:colOff>
      <xdr:row>458</xdr:row>
      <xdr:rowOff>112058</xdr:rowOff>
    </xdr:from>
    <xdr:to>
      <xdr:col>5</xdr:col>
      <xdr:colOff>17008</xdr:colOff>
      <xdr:row>481</xdr:row>
      <xdr:rowOff>50986</xdr:rowOff>
    </xdr:to>
    <xdr:pic>
      <xdr:nvPicPr>
        <xdr:cNvPr id="38" name="37 Imagen" descr="https://www.jem.gov.py/wp-content/uploads/2023/08/Imagen-de-WhatsApp-2023-08-21-a-las-11.36.06.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994647" y="128643529"/>
          <a:ext cx="6505214" cy="4331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0.13082</cdr:x>
      <cdr:y>0.75746</cdr:y>
    </cdr:from>
    <cdr:to>
      <cdr:x>0.26363</cdr:x>
      <cdr:y>1</cdr:y>
    </cdr:to>
    <cdr:sp macro="" textlink="">
      <cdr:nvSpPr>
        <cdr:cNvPr id="2" name="CuadroTexto 1"/>
        <cdr:cNvSpPr txBox="1"/>
      </cdr:nvSpPr>
      <cdr:spPr>
        <a:xfrm xmlns:a="http://schemas.openxmlformats.org/drawingml/2006/main">
          <a:off x="1257300" y="1933574"/>
          <a:ext cx="1276350" cy="619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Y" sz="1100"/>
        </a:p>
      </cdr:txBody>
    </cdr:sp>
  </cdr:relSizeAnchor>
  <cdr:relSizeAnchor xmlns:cdr="http://schemas.openxmlformats.org/drawingml/2006/chartDrawing">
    <cdr:from>
      <cdr:x>0.10208</cdr:x>
      <cdr:y>0.06343</cdr:y>
    </cdr:from>
    <cdr:to>
      <cdr:x>0.94351</cdr:x>
      <cdr:y>0.15299</cdr:y>
    </cdr:to>
    <cdr:sp macro="" textlink="">
      <cdr:nvSpPr>
        <cdr:cNvPr id="4" name="CuadroTexto 3"/>
        <cdr:cNvSpPr txBox="1"/>
      </cdr:nvSpPr>
      <cdr:spPr>
        <a:xfrm xmlns:a="http://schemas.openxmlformats.org/drawingml/2006/main">
          <a:off x="981074" y="161925"/>
          <a:ext cx="8086725"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PY" sz="1200" b="1"/>
            <a:t> Servicios</a:t>
          </a:r>
          <a:r>
            <a:rPr lang="es-PY" sz="1200" b="1" baseline="0"/>
            <a:t> o Productos Misionales (Juzgar Jueces, Fiscales y Defensores Públicos (Estadisticas)</a:t>
          </a:r>
          <a:endParaRPr lang="es-PY" sz="1200" b="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J:\RENDICION%202023\SEGUNDO%20TRIMESTRE\Dpto.%20Estadistica\ABRIL%20A%20JUNIO%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pto.%20analisis%20y%20estadistica\Dpto.%20analisis%20y%20Estadistica%20%203%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G.A.Finanzas\CRCC%203ER%20SEMESTRE%20Administracion%20y%20Finanz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A.Legales\informe%203&#176;%20trimestre%202023%20DGAL(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trimestre datos"/>
      <sheetName val="PRIMER TRIMESTRE"/>
      <sheetName val="segundo tr datos"/>
      <sheetName val="SEGUNDO TRIMESTRE"/>
      <sheetName val="tercer tr datos"/>
      <sheetName val="TERCER TRIMESTRE"/>
    </sheetNames>
    <sheetDataSet>
      <sheetData sheetId="0"/>
      <sheetData sheetId="1">
        <row r="6">
          <cell r="A6" t="str">
            <v>Sesiones Ordinarias
 (abril - junio)</v>
          </cell>
          <cell r="B6" t="str">
            <v>Sesiones Extraordinarias
 (abril - junio)</v>
          </cell>
          <cell r="C6" t="str">
            <v>Ingresados
 (abril - junio)</v>
          </cell>
          <cell r="D6" t="str">
            <v>Actuaciones de oficio
 (abril - junio)</v>
          </cell>
          <cell r="E6" t="str">
            <v>Enjuiciamientos 
(abril - junio)</v>
          </cell>
          <cell r="F6" t="str">
            <v>Oficios librados 
(abril - junio)</v>
          </cell>
          <cell r="G6" t="str">
            <v>Autos Interlocutorios dictados              (abril - junio)</v>
          </cell>
          <cell r="H6" t="str">
            <v>Sentencias Definitivas dictadas (abril - junio)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trimestre datos"/>
      <sheetName val="PRIMER TRIMESTRE"/>
      <sheetName val="segundo tr datos"/>
      <sheetName val="SEGUNDO TRIMESTRE"/>
      <sheetName val="tercer tr datos"/>
      <sheetName val="TERCER TRIMESTRE"/>
    </sheetNames>
    <sheetDataSet>
      <sheetData sheetId="0"/>
      <sheetData sheetId="1"/>
      <sheetData sheetId="2"/>
      <sheetData sheetId="3"/>
      <sheetData sheetId="4"/>
      <sheetData sheetId="5">
        <row r="6">
          <cell r="A6" t="str">
            <v>Sesiones Ordinarias (Julio - Septiembre)</v>
          </cell>
          <cell r="B6" t="str">
            <v>Sesiones Extraordinarias (Julio - Septiembre)</v>
          </cell>
          <cell r="C6" t="str">
            <v>Ingresados (Julio - Septiembre)</v>
          </cell>
          <cell r="D6" t="str">
            <v>Actuaciones de oficio (Julio - Septiembre)</v>
          </cell>
          <cell r="E6" t="str">
            <v>Enjuiciamientos (Julio - Septiembre)</v>
          </cell>
          <cell r="F6" t="str">
            <v>Oficios librados (Julio - Septiembre)</v>
          </cell>
          <cell r="G6" t="str">
            <v>Autos Interlocutorios dictados 
(Julio - Septiembre)</v>
          </cell>
          <cell r="H6" t="str">
            <v>Sentencias Definitivas dictadas (Julio - Septiembre)</v>
          </cell>
        </row>
        <row r="7">
          <cell r="A7">
            <v>10</v>
          </cell>
          <cell r="B7">
            <v>3</v>
          </cell>
          <cell r="C7">
            <v>115</v>
          </cell>
          <cell r="D7">
            <v>64</v>
          </cell>
          <cell r="E7">
            <v>6</v>
          </cell>
          <cell r="F7">
            <v>99</v>
          </cell>
          <cell r="G7">
            <v>48</v>
          </cell>
          <cell r="H7">
            <v>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sheetName val="CONTRATACIÓN"/>
      <sheetName val="GRÁFICO DE EJECUCICÓN"/>
      <sheetName val="PRIEVAZ 12"/>
      <sheetName val="Hoja4"/>
      <sheetName val="GRAFICO DE CONTROL DE EVALUACIÓ"/>
      <sheetName val="Hoja1"/>
    </sheetNames>
    <sheetDataSet>
      <sheetData sheetId="0"/>
      <sheetData sheetId="1"/>
      <sheetData sheetId="2">
        <row r="3">
          <cell r="A3" t="str">
            <v>PRESUPUESTO VIGENTE</v>
          </cell>
          <cell r="B3" t="str">
            <v>PRESUPUESTO OBLIGADO</v>
          </cell>
          <cell r="C3" t="str">
            <v>SALDO</v>
          </cell>
        </row>
        <row r="4">
          <cell r="A4">
            <v>43498766149</v>
          </cell>
          <cell r="B4">
            <v>9712144228</v>
          </cell>
          <cell r="C4">
            <v>33786621921</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AL"/>
      <sheetName val="SECRETARIA JURIDICA"/>
      <sheetName val="ASESORIA JURIDICA (2)"/>
      <sheetName val="DJ ADM."/>
    </sheetNames>
    <sheetDataSet>
      <sheetData sheetId="0"/>
      <sheetData sheetId="1">
        <row r="22">
          <cell r="K22" t="str">
            <v>Julio</v>
          </cell>
          <cell r="L22">
            <v>64</v>
          </cell>
        </row>
        <row r="23">
          <cell r="K23" t="str">
            <v>Agosto</v>
          </cell>
          <cell r="L23">
            <v>153</v>
          </cell>
        </row>
        <row r="24">
          <cell r="K24" t="str">
            <v>setiembre</v>
          </cell>
          <cell r="L24">
            <v>132</v>
          </cell>
        </row>
      </sheetData>
      <sheetData sheetId="2"/>
      <sheetData sheetId="3">
        <row r="7">
          <cell r="K7" t="str">
            <v>1º Trimestre</v>
          </cell>
          <cell r="L7">
            <v>53</v>
          </cell>
        </row>
        <row r="8">
          <cell r="K8" t="str">
            <v>2º Trimestre</v>
          </cell>
          <cell r="L8">
            <v>120</v>
          </cell>
        </row>
        <row r="9">
          <cell r="K9" t="str">
            <v>3º Trimestre</v>
          </cell>
          <cell r="L9">
            <v>104</v>
          </cell>
        </row>
        <row r="10">
          <cell r="K10" t="str">
            <v>4º Trimestre</v>
          </cell>
          <cell r="L10">
            <v>0</v>
          </cell>
        </row>
        <row r="20">
          <cell r="K20" t="str">
            <v>Julio</v>
          </cell>
          <cell r="L20">
            <v>38</v>
          </cell>
        </row>
        <row r="21">
          <cell r="K21" t="str">
            <v>Agosto</v>
          </cell>
          <cell r="L21">
            <v>29</v>
          </cell>
        </row>
        <row r="22">
          <cell r="K22" t="str">
            <v>Setiembre</v>
          </cell>
          <cell r="L22">
            <v>37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jem.gov.py/" TargetMode="External"/><Relationship Id="rId13" Type="http://schemas.openxmlformats.org/officeDocument/2006/relationships/hyperlink" Target="https://www.jem.gov.py/julio-2023/" TargetMode="External"/><Relationship Id="rId18" Type="http://schemas.openxmlformats.org/officeDocument/2006/relationships/hyperlink" Target="https://transparencia.senac.gov.py/portal" TargetMode="External"/><Relationship Id="rId26" Type="http://schemas.openxmlformats.org/officeDocument/2006/relationships/hyperlink" Target="https://transparencia.senac.gov.py/portal" TargetMode="External"/><Relationship Id="rId39" Type="http://schemas.openxmlformats.org/officeDocument/2006/relationships/hyperlink" Target="https://transparencia.senac.gov.py/portal" TargetMode="External"/><Relationship Id="rId3" Type="http://schemas.openxmlformats.org/officeDocument/2006/relationships/hyperlink" Target="https://www.jem.gov.py/wp-content/uploads/2023/04/Resolucion-N%C2%B0-164-Aprobacion-Plan-y-cronograma-de-Actividades.pdf" TargetMode="External"/><Relationship Id="rId21" Type="http://schemas.openxmlformats.org/officeDocument/2006/relationships/hyperlink" Target="https://transparencia.senac.gov.py/portal" TargetMode="External"/><Relationship Id="rId34" Type="http://schemas.openxmlformats.org/officeDocument/2006/relationships/hyperlink" Target="https://denuncias.gov.py/gestion-interna/denuncia/ver/15412" TargetMode="External"/><Relationship Id="rId7" Type="http://schemas.openxmlformats.org/officeDocument/2006/relationships/hyperlink" Target="https://acortar.link/qVf8kp" TargetMode="External"/><Relationship Id="rId12" Type="http://schemas.openxmlformats.org/officeDocument/2006/relationships/hyperlink" Target="https://acortar.link/mnvINJ" TargetMode="External"/><Relationship Id="rId17" Type="http://schemas.openxmlformats.org/officeDocument/2006/relationships/hyperlink" Target="https://transparencia.senac.gov.py/portal" TargetMode="External"/><Relationship Id="rId25" Type="http://schemas.openxmlformats.org/officeDocument/2006/relationships/hyperlink" Target="https://transparencia.senac.gov.py/portal" TargetMode="External"/><Relationship Id="rId33" Type="http://schemas.openxmlformats.org/officeDocument/2006/relationships/hyperlink" Target="https://www.jem.gov.py/septiembre-2023/" TargetMode="External"/><Relationship Id="rId38" Type="http://schemas.openxmlformats.org/officeDocument/2006/relationships/hyperlink" Target="https://transparencia.senac.gov.py/portal" TargetMode="External"/><Relationship Id="rId2" Type="http://schemas.openxmlformats.org/officeDocument/2006/relationships/hyperlink" Target="https://www.jem.gov.py/wp-content/uploads/2023/03/Resolucion-J.E.M.-D.G.G.-S.G.-N%C2%B0-108-2023-Plan-Anual.pdf" TargetMode="External"/><Relationship Id="rId16" Type="http://schemas.openxmlformats.org/officeDocument/2006/relationships/hyperlink" Target="https://transparencia.senac.gov.py/portal" TargetMode="External"/><Relationship Id="rId20" Type="http://schemas.openxmlformats.org/officeDocument/2006/relationships/hyperlink" Target="https://transparencia.senac.gov.py/portal" TargetMode="External"/><Relationship Id="rId29" Type="http://schemas.openxmlformats.org/officeDocument/2006/relationships/hyperlink" Target="https://transparencia.senac.gov.py/portal" TargetMode="External"/><Relationship Id="rId41" Type="http://schemas.openxmlformats.org/officeDocument/2006/relationships/drawing" Target="../drawings/drawing1.xml"/><Relationship Id="rId1" Type="http://schemas.openxmlformats.org/officeDocument/2006/relationships/hyperlink" Target="https://www.jem.gov.py/wp-content/uploads/2023/04/Res.-119-comite-Rendicion-de-Cuentas.pdf" TargetMode="External"/><Relationship Id="rId6" Type="http://schemas.openxmlformats.org/officeDocument/2006/relationships/hyperlink" Target="https://acortar.link/qVf8kp" TargetMode="External"/><Relationship Id="rId11" Type="http://schemas.openxmlformats.org/officeDocument/2006/relationships/hyperlink" Target="https://www.jem.gov.py/ordinaria/" TargetMode="External"/><Relationship Id="rId24" Type="http://schemas.openxmlformats.org/officeDocument/2006/relationships/hyperlink" Target="https://transparencia.senac.gov.py/portal" TargetMode="External"/><Relationship Id="rId32" Type="http://schemas.openxmlformats.org/officeDocument/2006/relationships/hyperlink" Target="https://www.jem.gov.py/agosto-2023/" TargetMode="External"/><Relationship Id="rId37" Type="http://schemas.openxmlformats.org/officeDocument/2006/relationships/hyperlink" Target="https://transparencia.senac.gov.py/portal" TargetMode="External"/><Relationship Id="rId40" Type="http://schemas.openxmlformats.org/officeDocument/2006/relationships/printerSettings" Target="../printerSettings/printerSettings1.bin"/><Relationship Id="rId5" Type="http://schemas.openxmlformats.org/officeDocument/2006/relationships/hyperlink" Target="https://acortar.link/qVf8kp" TargetMode="External"/><Relationship Id="rId15" Type="http://schemas.openxmlformats.org/officeDocument/2006/relationships/hyperlink" Target="https://acortar.link/Cbcint" TargetMode="External"/><Relationship Id="rId23" Type="http://schemas.openxmlformats.org/officeDocument/2006/relationships/hyperlink" Target="https://transparencia.senac.gov.py/portal" TargetMode="External"/><Relationship Id="rId28" Type="http://schemas.openxmlformats.org/officeDocument/2006/relationships/hyperlink" Target="https://transparencia.senac.gov.py/portal" TargetMode="External"/><Relationship Id="rId36" Type="http://schemas.openxmlformats.org/officeDocument/2006/relationships/hyperlink" Target="https://transparencia.senac.gov.py/portal" TargetMode="External"/><Relationship Id="rId10" Type="http://schemas.openxmlformats.org/officeDocument/2006/relationships/hyperlink" Target="http://www.jem.gov.py/" TargetMode="External"/><Relationship Id="rId19" Type="http://schemas.openxmlformats.org/officeDocument/2006/relationships/hyperlink" Target="https://acortar.link/mFFyfz" TargetMode="External"/><Relationship Id="rId31" Type="http://schemas.openxmlformats.org/officeDocument/2006/relationships/hyperlink" Target="https://informacionpublica.paraguay.gov.py/portal/" TargetMode="External"/><Relationship Id="rId4" Type="http://schemas.openxmlformats.org/officeDocument/2006/relationships/hyperlink" Target="https://acortar.link/y39S1Y" TargetMode="External"/><Relationship Id="rId9" Type="http://schemas.openxmlformats.org/officeDocument/2006/relationships/hyperlink" Target="http://www.jem.gov.py/" TargetMode="External"/><Relationship Id="rId14" Type="http://schemas.openxmlformats.org/officeDocument/2006/relationships/hyperlink" Target="https://acortar.link/BeTcRs" TargetMode="External"/><Relationship Id="rId22" Type="http://schemas.openxmlformats.org/officeDocument/2006/relationships/hyperlink" Target="https://transparencia.senac.gov.py/portal" TargetMode="External"/><Relationship Id="rId27" Type="http://schemas.openxmlformats.org/officeDocument/2006/relationships/hyperlink" Target="https://transparencia.senac.gov.py/portal" TargetMode="External"/><Relationship Id="rId30" Type="http://schemas.openxmlformats.org/officeDocument/2006/relationships/hyperlink" Target="https://transparencia.senac.gov.py/portal" TargetMode="External"/><Relationship Id="rId35" Type="http://schemas.openxmlformats.org/officeDocument/2006/relationships/hyperlink" Target="https://transparencia.senac.gov.py/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494"/>
  <sheetViews>
    <sheetView tabSelected="1" zoomScale="85" zoomScaleNormal="85" workbookViewId="0">
      <selection activeCell="E443" sqref="E443"/>
    </sheetView>
  </sheetViews>
  <sheetFormatPr baseColWidth="10" defaultRowHeight="15"/>
  <cols>
    <col min="1" max="1" width="19" style="2" customWidth="1"/>
    <col min="2" max="2" width="30.85546875" style="2" customWidth="1"/>
    <col min="3" max="3" width="28.85546875" style="2" customWidth="1"/>
    <col min="4" max="4" width="21.7109375" style="2" customWidth="1"/>
    <col min="5" max="5" width="26.7109375" style="2" customWidth="1"/>
    <col min="6" max="6" width="26.140625" style="2" customWidth="1"/>
    <col min="7" max="7" width="24.28515625" style="2" customWidth="1"/>
    <col min="8" max="8" width="21.28515625" style="2" customWidth="1"/>
    <col min="9" max="16384" width="11.42578125" style="2"/>
  </cols>
  <sheetData>
    <row r="5" spans="1:8">
      <c r="B5" s="259" t="s">
        <v>177</v>
      </c>
      <c r="C5" s="259"/>
      <c r="D5" s="259"/>
      <c r="E5" s="259"/>
      <c r="F5" s="259"/>
    </row>
    <row r="6" spans="1:8">
      <c r="B6" s="259"/>
      <c r="C6" s="259"/>
      <c r="D6" s="259"/>
      <c r="E6" s="259"/>
      <c r="F6" s="259"/>
    </row>
    <row r="7" spans="1:8">
      <c r="B7" s="259"/>
      <c r="C7" s="259"/>
      <c r="D7" s="259"/>
      <c r="E7" s="259"/>
      <c r="F7" s="259"/>
    </row>
    <row r="9" spans="1:8" ht="23.25">
      <c r="A9" s="285" t="s">
        <v>205</v>
      </c>
      <c r="B9" s="285"/>
      <c r="C9" s="285"/>
      <c r="D9" s="285"/>
      <c r="E9" s="285"/>
      <c r="F9" s="285"/>
      <c r="G9" s="285"/>
      <c r="H9" s="1"/>
    </row>
    <row r="10" spans="1:8" ht="19.5">
      <c r="A10" s="285"/>
      <c r="B10" s="285"/>
      <c r="C10" s="285"/>
      <c r="D10" s="285"/>
      <c r="E10" s="285"/>
      <c r="F10" s="285"/>
      <c r="G10" s="285"/>
      <c r="H10" s="3"/>
    </row>
    <row r="11" spans="1:8" ht="18.75">
      <c r="A11" s="286" t="s">
        <v>0</v>
      </c>
      <c r="B11" s="287"/>
      <c r="C11" s="287"/>
      <c r="D11" s="287"/>
      <c r="E11" s="287"/>
      <c r="F11" s="287"/>
      <c r="G11" s="287"/>
      <c r="H11" s="4"/>
    </row>
    <row r="12" spans="1:8" ht="18.75">
      <c r="A12" s="26" t="s">
        <v>1</v>
      </c>
      <c r="B12" s="26" t="s">
        <v>40</v>
      </c>
      <c r="C12" s="30"/>
      <c r="D12" s="31"/>
      <c r="E12" s="31"/>
      <c r="F12" s="31"/>
      <c r="G12" s="32"/>
      <c r="H12" s="4"/>
    </row>
    <row r="13" spans="1:8" ht="18.75">
      <c r="A13" s="26" t="s">
        <v>2</v>
      </c>
      <c r="B13" s="29"/>
      <c r="C13" s="108" t="s">
        <v>236</v>
      </c>
      <c r="D13" s="27"/>
      <c r="E13" s="27"/>
      <c r="F13" s="27"/>
      <c r="G13" s="28"/>
      <c r="H13" s="4"/>
    </row>
    <row r="14" spans="1:8" ht="18.75">
      <c r="A14" s="288" t="s">
        <v>3</v>
      </c>
      <c r="B14" s="288"/>
      <c r="C14" s="289"/>
      <c r="D14" s="289"/>
      <c r="E14" s="289"/>
      <c r="F14" s="289"/>
      <c r="G14" s="289"/>
      <c r="H14" s="4"/>
    </row>
    <row r="15" spans="1:8" ht="15" customHeight="1">
      <c r="A15" s="292" t="s">
        <v>206</v>
      </c>
      <c r="B15" s="293"/>
      <c r="C15" s="293"/>
      <c r="D15" s="293"/>
      <c r="E15" s="293"/>
      <c r="F15" s="293"/>
      <c r="G15" s="294"/>
      <c r="H15" s="4"/>
    </row>
    <row r="16" spans="1:8" ht="15" customHeight="1">
      <c r="A16" s="295"/>
      <c r="B16" s="296"/>
      <c r="C16" s="296"/>
      <c r="D16" s="296"/>
      <c r="E16" s="296"/>
      <c r="F16" s="296"/>
      <c r="G16" s="297"/>
      <c r="H16" s="4"/>
    </row>
    <row r="17" spans="1:8" ht="15" customHeight="1">
      <c r="A17" s="295"/>
      <c r="B17" s="296"/>
      <c r="C17" s="296"/>
      <c r="D17" s="296"/>
      <c r="E17" s="296"/>
      <c r="F17" s="296"/>
      <c r="G17" s="297"/>
      <c r="H17" s="4"/>
    </row>
    <row r="18" spans="1:8" ht="12.75" customHeight="1">
      <c r="A18" s="295"/>
      <c r="B18" s="296"/>
      <c r="C18" s="296"/>
      <c r="D18" s="296"/>
      <c r="E18" s="296"/>
      <c r="F18" s="296"/>
      <c r="G18" s="297"/>
      <c r="H18" s="4"/>
    </row>
    <row r="19" spans="1:8" ht="15" hidden="1" customHeight="1">
      <c r="A19" s="295"/>
      <c r="B19" s="296"/>
      <c r="C19" s="296"/>
      <c r="D19" s="296"/>
      <c r="E19" s="296"/>
      <c r="F19" s="296"/>
      <c r="G19" s="297"/>
      <c r="H19" s="4"/>
    </row>
    <row r="20" spans="1:8" ht="15" hidden="1" customHeight="1">
      <c r="A20" s="298"/>
      <c r="B20" s="299"/>
      <c r="C20" s="299"/>
      <c r="D20" s="299"/>
      <c r="E20" s="299"/>
      <c r="F20" s="299"/>
      <c r="G20" s="300"/>
      <c r="H20" s="4"/>
    </row>
    <row r="21" spans="1:8" ht="15" customHeight="1">
      <c r="A21" s="5"/>
      <c r="B21" s="5"/>
      <c r="C21" s="5"/>
      <c r="D21" s="5"/>
      <c r="E21" s="5"/>
      <c r="F21" s="5"/>
      <c r="G21" s="5"/>
      <c r="H21" s="4"/>
    </row>
    <row r="22" spans="1:8" s="7" customFormat="1" ht="18.75">
      <c r="A22" s="286" t="s">
        <v>32</v>
      </c>
      <c r="B22" s="286"/>
      <c r="C22" s="286"/>
      <c r="D22" s="286"/>
      <c r="E22" s="286"/>
      <c r="F22" s="286"/>
      <c r="G22" s="286"/>
      <c r="H22" s="6"/>
    </row>
    <row r="23" spans="1:8" s="7" customFormat="1" ht="36" customHeight="1">
      <c r="A23" s="290" t="s">
        <v>41</v>
      </c>
      <c r="B23" s="291"/>
      <c r="C23" s="291"/>
      <c r="D23" s="291"/>
      <c r="E23" s="291"/>
      <c r="F23" s="291"/>
      <c r="G23" s="291"/>
      <c r="H23" s="6"/>
    </row>
    <row r="24" spans="1:8" ht="15.75">
      <c r="A24" s="8" t="s">
        <v>4</v>
      </c>
      <c r="B24" s="301" t="s">
        <v>5</v>
      </c>
      <c r="C24" s="302"/>
      <c r="D24" s="303" t="s">
        <v>6</v>
      </c>
      <c r="E24" s="304"/>
      <c r="F24" s="303" t="s">
        <v>7</v>
      </c>
      <c r="G24" s="304"/>
      <c r="H24" s="4"/>
    </row>
    <row r="25" spans="1:8" ht="18.75" customHeight="1">
      <c r="A25" s="22">
        <v>1</v>
      </c>
      <c r="B25" s="265" t="s">
        <v>42</v>
      </c>
      <c r="C25" s="266"/>
      <c r="D25" s="263" t="s">
        <v>234</v>
      </c>
      <c r="E25" s="264"/>
      <c r="F25" s="267" t="s">
        <v>346</v>
      </c>
      <c r="G25" s="268"/>
      <c r="H25" s="4"/>
    </row>
    <row r="26" spans="1:8" ht="18.75" customHeight="1">
      <c r="A26" s="22">
        <v>2</v>
      </c>
      <c r="B26" s="265" t="s">
        <v>43</v>
      </c>
      <c r="C26" s="266"/>
      <c r="D26" s="263" t="s">
        <v>49</v>
      </c>
      <c r="E26" s="264"/>
      <c r="F26" s="267" t="s">
        <v>44</v>
      </c>
      <c r="G26" s="268"/>
      <c r="H26" s="4"/>
    </row>
    <row r="27" spans="1:8" ht="18.75">
      <c r="A27" s="22">
        <v>3</v>
      </c>
      <c r="B27" s="265" t="s">
        <v>45</v>
      </c>
      <c r="C27" s="266"/>
      <c r="D27" s="263" t="s">
        <v>47</v>
      </c>
      <c r="E27" s="264"/>
      <c r="F27" s="267" t="s">
        <v>51</v>
      </c>
      <c r="G27" s="268"/>
      <c r="H27" s="4"/>
    </row>
    <row r="28" spans="1:8" ht="18.75">
      <c r="A28" s="22">
        <v>4</v>
      </c>
      <c r="B28" s="265" t="s">
        <v>46</v>
      </c>
      <c r="C28" s="266"/>
      <c r="D28" s="263" t="s">
        <v>48</v>
      </c>
      <c r="E28" s="264"/>
      <c r="F28" s="267" t="s">
        <v>51</v>
      </c>
      <c r="G28" s="268"/>
      <c r="H28" s="4"/>
    </row>
    <row r="29" spans="1:8" ht="18.75" customHeight="1">
      <c r="A29" s="22">
        <v>5</v>
      </c>
      <c r="B29" s="265" t="s">
        <v>50</v>
      </c>
      <c r="C29" s="266"/>
      <c r="D29" s="263" t="s">
        <v>66</v>
      </c>
      <c r="E29" s="264"/>
      <c r="F29" s="267" t="s">
        <v>51</v>
      </c>
      <c r="G29" s="268"/>
      <c r="H29" s="4"/>
    </row>
    <row r="30" spans="1:8" ht="18.75" customHeight="1">
      <c r="A30" s="22">
        <v>6</v>
      </c>
      <c r="B30" s="265" t="s">
        <v>50</v>
      </c>
      <c r="C30" s="266"/>
      <c r="D30" s="263" t="s">
        <v>52</v>
      </c>
      <c r="E30" s="264"/>
      <c r="F30" s="267" t="s">
        <v>53</v>
      </c>
      <c r="G30" s="268"/>
      <c r="H30" s="4"/>
    </row>
    <row r="31" spans="1:8" ht="18.75" customHeight="1">
      <c r="A31" s="22">
        <v>7</v>
      </c>
      <c r="B31" s="265" t="s">
        <v>54</v>
      </c>
      <c r="C31" s="266"/>
      <c r="D31" s="263" t="s">
        <v>55</v>
      </c>
      <c r="E31" s="264"/>
      <c r="F31" s="267" t="s">
        <v>53</v>
      </c>
      <c r="G31" s="268"/>
      <c r="H31" s="4"/>
    </row>
    <row r="32" spans="1:8" ht="18.75" customHeight="1">
      <c r="A32" s="73"/>
      <c r="B32" s="74"/>
      <c r="C32" s="74"/>
      <c r="D32" s="75"/>
      <c r="E32" s="75"/>
      <c r="F32" s="76"/>
      <c r="G32" s="76"/>
      <c r="H32" s="4"/>
    </row>
    <row r="33" spans="1:8" ht="18.75" customHeight="1">
      <c r="A33" s="77"/>
      <c r="B33" s="260" t="s">
        <v>178</v>
      </c>
      <c r="C33" s="260"/>
      <c r="D33" s="260"/>
      <c r="E33" s="260"/>
      <c r="F33" s="260"/>
      <c r="G33" s="80"/>
      <c r="H33" s="4"/>
    </row>
    <row r="34" spans="1:8" ht="18.75" customHeight="1">
      <c r="A34" s="77"/>
      <c r="B34" s="260"/>
      <c r="C34" s="260"/>
      <c r="D34" s="260"/>
      <c r="E34" s="260"/>
      <c r="F34" s="260"/>
      <c r="G34" s="80"/>
      <c r="H34" s="4"/>
    </row>
    <row r="35" spans="1:8" ht="18.75" customHeight="1">
      <c r="A35" s="77"/>
      <c r="B35" s="261" t="s">
        <v>179</v>
      </c>
      <c r="C35" s="261"/>
      <c r="D35" s="85"/>
      <c r="E35" s="262" t="s">
        <v>181</v>
      </c>
      <c r="F35" s="262"/>
      <c r="G35" s="80"/>
      <c r="H35" s="4"/>
    </row>
    <row r="36" spans="1:8" ht="18.75" customHeight="1">
      <c r="A36" s="77"/>
      <c r="B36" s="261" t="s">
        <v>180</v>
      </c>
      <c r="C36" s="261"/>
      <c r="D36" s="85"/>
      <c r="E36" s="262" t="s">
        <v>182</v>
      </c>
      <c r="F36" s="262"/>
      <c r="G36" s="80"/>
      <c r="H36" s="4"/>
    </row>
    <row r="37" spans="1:8" ht="18.75" customHeight="1">
      <c r="A37" s="77"/>
      <c r="B37" s="78"/>
      <c r="C37" s="78"/>
      <c r="D37" s="79"/>
      <c r="E37" s="79"/>
      <c r="F37" s="80"/>
      <c r="G37" s="80"/>
      <c r="H37" s="4"/>
    </row>
    <row r="38" spans="1:8" ht="18.75" customHeight="1">
      <c r="A38" s="81"/>
      <c r="B38" s="82"/>
      <c r="C38" s="82"/>
      <c r="D38" s="83"/>
      <c r="E38" s="83"/>
      <c r="F38" s="84"/>
      <c r="G38" s="84"/>
      <c r="H38" s="4"/>
    </row>
    <row r="39" spans="1:8" ht="18.75" customHeight="1">
      <c r="A39" s="22">
        <v>8</v>
      </c>
      <c r="B39" s="265" t="s">
        <v>56</v>
      </c>
      <c r="C39" s="266"/>
      <c r="D39" s="263" t="s">
        <v>57</v>
      </c>
      <c r="E39" s="264"/>
      <c r="F39" s="267" t="s">
        <v>58</v>
      </c>
      <c r="G39" s="268"/>
      <c r="H39" s="4"/>
    </row>
    <row r="40" spans="1:8" ht="18.75" customHeight="1">
      <c r="A40" s="22">
        <v>9</v>
      </c>
      <c r="B40" s="265" t="s">
        <v>59</v>
      </c>
      <c r="C40" s="266"/>
      <c r="D40" s="263" t="s">
        <v>235</v>
      </c>
      <c r="E40" s="264"/>
      <c r="F40" s="267" t="s">
        <v>61</v>
      </c>
      <c r="G40" s="268"/>
      <c r="H40" s="4"/>
    </row>
    <row r="41" spans="1:8" ht="18.75" customHeight="1">
      <c r="A41" s="22">
        <v>10</v>
      </c>
      <c r="B41" s="265" t="s">
        <v>59</v>
      </c>
      <c r="C41" s="266"/>
      <c r="D41" s="263" t="s">
        <v>207</v>
      </c>
      <c r="E41" s="264"/>
      <c r="F41" s="267" t="s">
        <v>51</v>
      </c>
      <c r="G41" s="268"/>
      <c r="H41" s="4"/>
    </row>
    <row r="42" spans="1:8" ht="18.75" customHeight="1">
      <c r="A42" s="22">
        <v>11</v>
      </c>
      <c r="B42" s="265" t="s">
        <v>59</v>
      </c>
      <c r="C42" s="266"/>
      <c r="D42" s="263" t="s">
        <v>62</v>
      </c>
      <c r="E42" s="264"/>
      <c r="F42" s="267" t="s">
        <v>51</v>
      </c>
      <c r="G42" s="268"/>
      <c r="H42" s="4"/>
    </row>
    <row r="43" spans="1:8" ht="18.75">
      <c r="A43" s="22">
        <v>12</v>
      </c>
      <c r="B43" s="265" t="s">
        <v>59</v>
      </c>
      <c r="C43" s="266"/>
      <c r="D43" s="263" t="s">
        <v>60</v>
      </c>
      <c r="E43" s="264"/>
      <c r="F43" s="267" t="s">
        <v>233</v>
      </c>
      <c r="G43" s="268"/>
      <c r="H43" s="4"/>
    </row>
    <row r="44" spans="1:8" ht="18.75" customHeight="1">
      <c r="A44" s="22">
        <v>13</v>
      </c>
      <c r="B44" s="265" t="s">
        <v>63</v>
      </c>
      <c r="C44" s="266"/>
      <c r="D44" s="263" t="s">
        <v>64</v>
      </c>
      <c r="E44" s="264"/>
      <c r="F44" s="267" t="s">
        <v>65</v>
      </c>
      <c r="G44" s="268"/>
      <c r="H44" s="4"/>
    </row>
    <row r="45" spans="1:8" ht="18.75" customHeight="1">
      <c r="A45" s="22">
        <v>14</v>
      </c>
      <c r="B45" s="265" t="s">
        <v>67</v>
      </c>
      <c r="C45" s="266"/>
      <c r="D45" s="263" t="s">
        <v>208</v>
      </c>
      <c r="E45" s="264"/>
      <c r="F45" s="267" t="s">
        <v>65</v>
      </c>
      <c r="G45" s="268"/>
      <c r="H45" s="4"/>
    </row>
    <row r="46" spans="1:8" ht="18.75" customHeight="1">
      <c r="A46" s="22">
        <v>15</v>
      </c>
      <c r="B46" s="265" t="s">
        <v>69</v>
      </c>
      <c r="C46" s="266"/>
      <c r="D46" s="263" t="s">
        <v>68</v>
      </c>
      <c r="E46" s="264"/>
      <c r="F46" s="267" t="s">
        <v>347</v>
      </c>
      <c r="G46" s="268"/>
      <c r="H46" s="4"/>
    </row>
    <row r="47" spans="1:8" ht="15.75">
      <c r="A47" s="284" t="s">
        <v>25</v>
      </c>
      <c r="B47" s="284"/>
      <c r="C47" s="284"/>
      <c r="D47" s="284"/>
      <c r="E47" s="281">
        <v>15</v>
      </c>
      <c r="F47" s="282"/>
      <c r="G47" s="283"/>
      <c r="H47" s="4"/>
    </row>
    <row r="48" spans="1:8" ht="15.75" customHeight="1">
      <c r="A48" s="280" t="s">
        <v>27</v>
      </c>
      <c r="B48" s="280"/>
      <c r="C48" s="280"/>
      <c r="D48" s="280"/>
      <c r="E48" s="281">
        <v>6</v>
      </c>
      <c r="F48" s="282"/>
      <c r="G48" s="283"/>
      <c r="H48" s="4"/>
    </row>
    <row r="49" spans="1:8" ht="15.75" customHeight="1">
      <c r="A49" s="280" t="s">
        <v>26</v>
      </c>
      <c r="B49" s="280"/>
      <c r="C49" s="280"/>
      <c r="D49" s="280"/>
      <c r="E49" s="281">
        <v>9</v>
      </c>
      <c r="F49" s="282"/>
      <c r="G49" s="283"/>
      <c r="H49" s="4"/>
    </row>
    <row r="50" spans="1:8" ht="15.75" customHeight="1">
      <c r="A50" s="280" t="s">
        <v>29</v>
      </c>
      <c r="B50" s="280"/>
      <c r="C50" s="280"/>
      <c r="D50" s="280"/>
      <c r="E50" s="281">
        <v>5</v>
      </c>
      <c r="F50" s="282"/>
      <c r="G50" s="283"/>
      <c r="H50" s="4"/>
    </row>
    <row r="51" spans="1:8" s="10" customFormat="1" ht="15.75">
      <c r="A51" s="9"/>
      <c r="B51" s="9"/>
      <c r="C51" s="9"/>
      <c r="D51" s="9"/>
      <c r="E51" s="9"/>
      <c r="F51" s="9"/>
      <c r="G51" s="9"/>
      <c r="H51" s="9"/>
    </row>
    <row r="52" spans="1:8" ht="18.75">
      <c r="A52" s="286" t="s">
        <v>349</v>
      </c>
      <c r="B52" s="286"/>
      <c r="C52" s="286"/>
      <c r="D52" s="286"/>
      <c r="E52" s="286"/>
      <c r="F52" s="286"/>
      <c r="G52" s="286"/>
      <c r="H52" s="4"/>
    </row>
    <row r="53" spans="1:8" ht="16.5">
      <c r="A53" s="219" t="s">
        <v>350</v>
      </c>
      <c r="B53" s="219"/>
      <c r="C53" s="219"/>
      <c r="D53" s="219"/>
      <c r="E53" s="219"/>
      <c r="F53" s="219"/>
      <c r="G53" s="219"/>
      <c r="H53" s="4"/>
    </row>
    <row r="54" spans="1:8" ht="47.25" customHeight="1">
      <c r="A54" s="309" t="s">
        <v>70</v>
      </c>
      <c r="B54" s="310"/>
      <c r="C54" s="310"/>
      <c r="D54" s="310"/>
      <c r="E54" s="310"/>
      <c r="F54" s="310"/>
      <c r="G54" s="310"/>
      <c r="H54" s="4"/>
    </row>
    <row r="55" spans="1:8" ht="15.75" customHeight="1">
      <c r="A55" s="311" t="s">
        <v>351</v>
      </c>
      <c r="B55" s="311"/>
      <c r="C55" s="311"/>
      <c r="D55" s="311"/>
      <c r="E55" s="311"/>
      <c r="F55" s="311"/>
      <c r="G55" s="311"/>
      <c r="H55" s="4"/>
    </row>
    <row r="56" spans="1:8" ht="26.25" customHeight="1">
      <c r="A56" s="188" t="s">
        <v>71</v>
      </c>
      <c r="B56" s="306"/>
      <c r="C56" s="306"/>
      <c r="D56" s="306"/>
      <c r="E56" s="306"/>
      <c r="F56" s="306"/>
      <c r="G56" s="306"/>
      <c r="H56" s="4"/>
    </row>
    <row r="57" spans="1:8" ht="31.5">
      <c r="A57" s="20" t="s">
        <v>8</v>
      </c>
      <c r="B57" s="307" t="s">
        <v>33</v>
      </c>
      <c r="C57" s="308"/>
      <c r="D57" s="20" t="s">
        <v>9</v>
      </c>
      <c r="E57" s="307" t="s">
        <v>10</v>
      </c>
      <c r="F57" s="308"/>
      <c r="G57" s="21" t="s">
        <v>11</v>
      </c>
      <c r="H57" s="4"/>
    </row>
    <row r="58" spans="1:8" ht="40.5" customHeight="1">
      <c r="A58" s="25" t="s">
        <v>12</v>
      </c>
      <c r="B58" s="242" t="s">
        <v>232</v>
      </c>
      <c r="C58" s="243"/>
      <c r="D58" s="119" t="s">
        <v>72</v>
      </c>
      <c r="E58" s="247" t="s">
        <v>73</v>
      </c>
      <c r="F58" s="248"/>
      <c r="G58" s="33" t="s">
        <v>75</v>
      </c>
      <c r="H58" s="4"/>
    </row>
    <row r="59" spans="1:8" ht="30">
      <c r="A59" s="23" t="s">
        <v>13</v>
      </c>
      <c r="B59" s="242" t="s">
        <v>76</v>
      </c>
      <c r="C59" s="243"/>
      <c r="D59" s="119" t="s">
        <v>77</v>
      </c>
      <c r="E59" s="247" t="s">
        <v>78</v>
      </c>
      <c r="F59" s="248"/>
      <c r="G59" s="33" t="s">
        <v>74</v>
      </c>
      <c r="H59" s="4"/>
    </row>
    <row r="60" spans="1:8" ht="37.5" customHeight="1">
      <c r="A60" s="23" t="s">
        <v>14</v>
      </c>
      <c r="B60" s="242" t="s">
        <v>209</v>
      </c>
      <c r="C60" s="243"/>
      <c r="D60" s="119" t="s">
        <v>79</v>
      </c>
      <c r="E60" s="247" t="s">
        <v>80</v>
      </c>
      <c r="F60" s="248"/>
      <c r="G60" s="33" t="s">
        <v>74</v>
      </c>
      <c r="H60" s="4"/>
    </row>
    <row r="61" spans="1:8" ht="30" customHeight="1">
      <c r="A61" s="23" t="s">
        <v>31</v>
      </c>
      <c r="B61" s="242" t="s">
        <v>83</v>
      </c>
      <c r="C61" s="243"/>
      <c r="D61" s="119" t="s">
        <v>84</v>
      </c>
      <c r="E61" s="247" t="s">
        <v>85</v>
      </c>
      <c r="F61" s="248"/>
      <c r="G61" s="33" t="s">
        <v>82</v>
      </c>
      <c r="H61" s="4"/>
    </row>
    <row r="62" spans="1:8" ht="78.75" customHeight="1">
      <c r="A62" s="305" t="s">
        <v>352</v>
      </c>
      <c r="B62" s="305"/>
      <c r="C62" s="305"/>
      <c r="D62" s="305"/>
      <c r="E62" s="305"/>
      <c r="F62" s="305"/>
      <c r="G62" s="305"/>
      <c r="H62" s="4"/>
    </row>
    <row r="63" spans="1:8" s="10" customFormat="1" ht="15.75">
      <c r="A63" s="9"/>
      <c r="B63" s="9"/>
      <c r="C63" s="9"/>
      <c r="D63" s="9"/>
      <c r="E63" s="9"/>
      <c r="F63" s="9"/>
      <c r="G63" s="9"/>
      <c r="H63" s="9"/>
    </row>
    <row r="64" spans="1:8" ht="18.75">
      <c r="A64" s="286" t="s">
        <v>353</v>
      </c>
      <c r="B64" s="286"/>
      <c r="C64" s="286"/>
      <c r="D64" s="286"/>
      <c r="E64" s="286"/>
      <c r="F64" s="286"/>
      <c r="G64" s="286"/>
      <c r="H64" s="4"/>
    </row>
    <row r="65" spans="1:8" ht="16.5">
      <c r="A65" s="219" t="s">
        <v>354</v>
      </c>
      <c r="B65" s="219"/>
      <c r="C65" s="219"/>
      <c r="D65" s="219"/>
      <c r="E65" s="219"/>
      <c r="F65" s="219"/>
      <c r="G65" s="219"/>
      <c r="H65" s="4"/>
    </row>
    <row r="66" spans="1:8" ht="15.75">
      <c r="A66" s="11" t="s">
        <v>15</v>
      </c>
      <c r="B66" s="205" t="s">
        <v>28</v>
      </c>
      <c r="C66" s="205"/>
      <c r="D66" s="205"/>
      <c r="E66" s="205" t="s">
        <v>35</v>
      </c>
      <c r="F66" s="277"/>
      <c r="G66" s="278"/>
      <c r="H66" s="4"/>
    </row>
    <row r="67" spans="1:8" ht="15.75">
      <c r="A67" s="116" t="s">
        <v>229</v>
      </c>
      <c r="B67" s="242" t="s">
        <v>81</v>
      </c>
      <c r="C67" s="244"/>
      <c r="D67" s="243"/>
      <c r="E67" s="188" t="s">
        <v>225</v>
      </c>
      <c r="F67" s="242"/>
      <c r="G67" s="243"/>
      <c r="H67" s="4"/>
    </row>
    <row r="68" spans="1:8" ht="15.75">
      <c r="A68" s="116" t="s">
        <v>237</v>
      </c>
      <c r="B68" s="242" t="s">
        <v>81</v>
      </c>
      <c r="C68" s="244"/>
      <c r="D68" s="243"/>
      <c r="E68" s="188" t="s">
        <v>226</v>
      </c>
      <c r="F68" s="242"/>
      <c r="G68" s="243"/>
      <c r="H68" s="4"/>
    </row>
    <row r="69" spans="1:8" ht="15.75">
      <c r="A69" s="23" t="s">
        <v>238</v>
      </c>
      <c r="B69" s="242" t="s">
        <v>81</v>
      </c>
      <c r="C69" s="244"/>
      <c r="D69" s="243"/>
      <c r="E69" s="189"/>
      <c r="F69" s="242"/>
      <c r="G69" s="243"/>
      <c r="H69" s="4"/>
    </row>
    <row r="70" spans="1:8" ht="45.75" customHeight="1">
      <c r="A70" s="203" t="s">
        <v>240</v>
      </c>
      <c r="B70" s="187"/>
      <c r="C70" s="187"/>
      <c r="D70" s="187"/>
      <c r="E70" s="187"/>
      <c r="F70" s="187"/>
      <c r="G70" s="187"/>
      <c r="H70" s="4"/>
    </row>
    <row r="71" spans="1:8" s="10" customFormat="1" ht="15.75">
      <c r="A71" s="12"/>
      <c r="B71" s="13"/>
      <c r="C71" s="13"/>
      <c r="D71" s="13"/>
      <c r="E71" s="13"/>
      <c r="F71" s="13"/>
      <c r="G71" s="13"/>
      <c r="H71" s="9"/>
    </row>
    <row r="72" spans="1:8" ht="16.5">
      <c r="A72" s="219" t="s">
        <v>355</v>
      </c>
      <c r="B72" s="219"/>
      <c r="C72" s="219"/>
      <c r="D72" s="219"/>
      <c r="E72" s="219"/>
      <c r="F72" s="219"/>
      <c r="G72" s="219"/>
      <c r="H72" s="4"/>
    </row>
    <row r="73" spans="1:8" ht="15.75">
      <c r="A73" s="11" t="s">
        <v>15</v>
      </c>
      <c r="B73" s="205" t="s">
        <v>16</v>
      </c>
      <c r="C73" s="205"/>
      <c r="D73" s="205"/>
      <c r="E73" s="204" t="s">
        <v>34</v>
      </c>
      <c r="F73" s="245"/>
      <c r="G73" s="246"/>
      <c r="H73" s="4"/>
    </row>
    <row r="74" spans="1:8" ht="15.75">
      <c r="A74" s="116" t="s">
        <v>239</v>
      </c>
      <c r="B74" s="189" t="s">
        <v>81</v>
      </c>
      <c r="C74" s="189"/>
      <c r="D74" s="189"/>
      <c r="E74" s="188" t="s">
        <v>227</v>
      </c>
      <c r="F74" s="242"/>
      <c r="G74" s="243"/>
      <c r="H74" s="4"/>
    </row>
    <row r="75" spans="1:8" ht="15.75">
      <c r="A75" s="116" t="s">
        <v>237</v>
      </c>
      <c r="B75" s="189" t="s">
        <v>81</v>
      </c>
      <c r="C75" s="189"/>
      <c r="D75" s="189"/>
      <c r="E75" s="188" t="s">
        <v>227</v>
      </c>
      <c r="F75" s="242"/>
      <c r="G75" s="243"/>
      <c r="H75" s="4"/>
    </row>
    <row r="76" spans="1:8" ht="15.75">
      <c r="A76" s="116" t="s">
        <v>238</v>
      </c>
      <c r="B76" s="189" t="s">
        <v>81</v>
      </c>
      <c r="C76" s="189"/>
      <c r="D76" s="189"/>
      <c r="E76" s="188" t="s">
        <v>227</v>
      </c>
      <c r="F76" s="242"/>
      <c r="G76" s="243"/>
      <c r="H76" s="4"/>
    </row>
    <row r="77" spans="1:8" ht="48" customHeight="1">
      <c r="A77" s="203" t="s">
        <v>240</v>
      </c>
      <c r="B77" s="187"/>
      <c r="C77" s="187"/>
      <c r="D77" s="187"/>
      <c r="E77" s="187"/>
      <c r="F77" s="187"/>
      <c r="G77" s="187"/>
      <c r="H77" s="4"/>
    </row>
    <row r="78" spans="1:8" ht="15.75">
      <c r="A78" s="4"/>
      <c r="B78" s="4"/>
      <c r="C78" s="4"/>
      <c r="D78" s="4"/>
      <c r="E78" s="4"/>
      <c r="F78" s="4"/>
      <c r="G78" s="4">
        <v>3</v>
      </c>
      <c r="H78" s="4"/>
    </row>
    <row r="79" spans="1:8" ht="16.5">
      <c r="A79" s="219" t="s">
        <v>356</v>
      </c>
      <c r="B79" s="219"/>
      <c r="C79" s="219"/>
      <c r="D79" s="219"/>
      <c r="E79" s="219"/>
      <c r="F79" s="219"/>
      <c r="G79" s="219"/>
      <c r="H79" s="4"/>
    </row>
    <row r="80" spans="1:8" ht="15.75">
      <c r="A80" s="14" t="s">
        <v>15</v>
      </c>
      <c r="B80" s="14" t="s">
        <v>17</v>
      </c>
      <c r="C80" s="245" t="s">
        <v>18</v>
      </c>
      <c r="D80" s="246"/>
      <c r="E80" s="245" t="s">
        <v>39</v>
      </c>
      <c r="F80" s="246"/>
      <c r="G80" s="14" t="s">
        <v>36</v>
      </c>
      <c r="H80" s="4"/>
    </row>
    <row r="81" spans="1:8" ht="33" customHeight="1">
      <c r="A81" s="24" t="s">
        <v>237</v>
      </c>
      <c r="B81" s="115">
        <v>2</v>
      </c>
      <c r="C81" s="247">
        <v>2</v>
      </c>
      <c r="D81" s="248"/>
      <c r="E81" s="117"/>
      <c r="F81" s="269" t="s">
        <v>228</v>
      </c>
      <c r="G81" s="248"/>
      <c r="H81" s="4"/>
    </row>
    <row r="82" spans="1:8" ht="33" customHeight="1">
      <c r="A82" s="24" t="s">
        <v>241</v>
      </c>
      <c r="B82" s="115">
        <v>0</v>
      </c>
      <c r="C82" s="247">
        <v>0</v>
      </c>
      <c r="D82" s="248"/>
      <c r="E82" s="117"/>
      <c r="F82" s="269"/>
      <c r="G82" s="248"/>
      <c r="H82" s="4"/>
    </row>
    <row r="83" spans="1:8" ht="33" customHeight="1">
      <c r="A83" s="24" t="s">
        <v>242</v>
      </c>
      <c r="B83" s="115">
        <v>2</v>
      </c>
      <c r="C83" s="247">
        <v>1</v>
      </c>
      <c r="D83" s="248"/>
      <c r="E83" s="123">
        <v>1</v>
      </c>
      <c r="F83" s="270" t="s">
        <v>243</v>
      </c>
      <c r="G83" s="243"/>
      <c r="H83" s="4"/>
    </row>
    <row r="84" spans="1:8" ht="17.25" customHeight="1">
      <c r="A84" s="203"/>
      <c r="B84" s="187"/>
      <c r="C84" s="187"/>
      <c r="D84" s="187"/>
      <c r="E84" s="187"/>
      <c r="F84" s="187"/>
      <c r="G84" s="187"/>
      <c r="H84" s="4"/>
    </row>
    <row r="85" spans="1:8" ht="17.25" customHeight="1">
      <c r="A85" s="34"/>
      <c r="B85" s="35"/>
      <c r="C85" s="35"/>
      <c r="D85" s="35"/>
      <c r="E85" s="35"/>
      <c r="F85" s="35"/>
      <c r="G85" s="35"/>
      <c r="H85" s="4"/>
    </row>
    <row r="86" spans="1:8" ht="17.25" customHeight="1">
      <c r="A86" s="34"/>
      <c r="B86" s="35"/>
      <c r="C86" s="35"/>
      <c r="D86" s="35"/>
      <c r="E86" s="35"/>
      <c r="F86" s="35"/>
      <c r="G86" s="35"/>
      <c r="H86" s="4"/>
    </row>
    <row r="87" spans="1:8" ht="17.25" customHeight="1">
      <c r="A87" s="34"/>
      <c r="B87" s="35"/>
      <c r="C87" s="35"/>
      <c r="D87" s="35"/>
      <c r="E87" s="35"/>
      <c r="F87" s="35"/>
      <c r="G87" s="35"/>
      <c r="H87" s="4"/>
    </row>
    <row r="88" spans="1:8" ht="17.25" customHeight="1">
      <c r="A88" s="34"/>
      <c r="B88" s="35"/>
      <c r="C88" s="35"/>
      <c r="D88" s="35"/>
      <c r="E88" s="35"/>
      <c r="F88" s="35"/>
      <c r="G88" s="35"/>
      <c r="H88" s="4"/>
    </row>
    <row r="89" spans="1:8" ht="17.25" customHeight="1">
      <c r="A89" s="34"/>
      <c r="B89" s="35"/>
      <c r="C89" s="35"/>
      <c r="D89" s="35"/>
      <c r="E89" s="35"/>
      <c r="F89" s="35"/>
      <c r="G89" s="35"/>
      <c r="H89" s="4"/>
    </row>
    <row r="90" spans="1:8" ht="17.25" customHeight="1">
      <c r="A90" s="34"/>
      <c r="B90" s="35"/>
      <c r="C90" s="35"/>
      <c r="D90" s="35"/>
      <c r="E90" s="35"/>
      <c r="F90" s="35"/>
      <c r="G90" s="35"/>
      <c r="H90" s="4"/>
    </row>
    <row r="91" spans="1:8" ht="17.25" customHeight="1">
      <c r="A91" s="34"/>
      <c r="B91" s="35"/>
      <c r="C91" s="35"/>
      <c r="D91" s="35"/>
      <c r="E91" s="35"/>
      <c r="F91" s="35"/>
      <c r="G91" s="35"/>
      <c r="H91" s="4"/>
    </row>
    <row r="92" spans="1:8" ht="17.25" customHeight="1">
      <c r="A92" s="34"/>
      <c r="B92" s="35"/>
      <c r="C92" s="35"/>
      <c r="D92" s="35"/>
      <c r="E92" s="35"/>
      <c r="F92" s="35"/>
      <c r="G92" s="35"/>
      <c r="H92" s="4"/>
    </row>
    <row r="93" spans="1:8" ht="30.75" customHeight="1">
      <c r="A93" s="271" t="s">
        <v>357</v>
      </c>
      <c r="B93" s="271"/>
      <c r="C93" s="271"/>
      <c r="D93" s="271"/>
      <c r="E93" s="271"/>
      <c r="F93" s="271"/>
      <c r="G93" s="271"/>
      <c r="H93" s="4"/>
    </row>
    <row r="94" spans="1:8" ht="48" customHeight="1">
      <c r="A94" s="273"/>
      <c r="B94" s="273"/>
      <c r="C94" s="273"/>
      <c r="D94" s="273"/>
      <c r="E94" s="273"/>
      <c r="F94" s="273"/>
      <c r="G94" s="273"/>
      <c r="H94" s="4"/>
    </row>
    <row r="95" spans="1:8" ht="48" customHeight="1">
      <c r="A95" s="34"/>
      <c r="B95" s="35"/>
      <c r="C95" s="35"/>
      <c r="D95" s="35"/>
      <c r="E95" s="35"/>
      <c r="F95" s="35"/>
      <c r="G95" s="35"/>
      <c r="H95" s="4"/>
    </row>
    <row r="96" spans="1:8" ht="48" customHeight="1">
      <c r="A96" s="34"/>
      <c r="B96" s="35"/>
      <c r="C96" s="35"/>
      <c r="D96" s="35"/>
      <c r="E96" s="35"/>
      <c r="F96" s="35"/>
      <c r="G96" s="35"/>
      <c r="H96" s="4"/>
    </row>
    <row r="97" spans="1:8" ht="48" customHeight="1">
      <c r="A97" s="34"/>
      <c r="B97" s="35"/>
      <c r="C97" s="35"/>
      <c r="D97" s="35"/>
      <c r="E97" s="35"/>
      <c r="F97" s="35"/>
      <c r="G97" s="35"/>
      <c r="H97" s="4"/>
    </row>
    <row r="98" spans="1:8" ht="48" customHeight="1">
      <c r="A98" s="34"/>
      <c r="B98" s="35"/>
      <c r="C98" s="35"/>
      <c r="D98" s="35"/>
      <c r="E98" s="35"/>
      <c r="F98" s="35"/>
      <c r="G98" s="35"/>
      <c r="H98" s="4"/>
    </row>
    <row r="99" spans="1:8" ht="48" customHeight="1">
      <c r="A99" s="34"/>
      <c r="B99" s="35"/>
      <c r="C99" s="35"/>
      <c r="D99" s="35"/>
      <c r="E99" s="35"/>
      <c r="F99" s="35"/>
      <c r="G99" s="35"/>
      <c r="H99" s="4"/>
    </row>
    <row r="100" spans="1:8" ht="48" customHeight="1">
      <c r="A100" s="34"/>
      <c r="B100" s="35"/>
      <c r="C100" s="35"/>
      <c r="D100" s="35"/>
      <c r="E100" s="35"/>
      <c r="F100" s="35"/>
      <c r="G100" s="35"/>
      <c r="H100" s="4"/>
    </row>
    <row r="101" spans="1:8" ht="48" customHeight="1">
      <c r="A101" s="34"/>
      <c r="B101" s="35"/>
      <c r="C101" s="35"/>
      <c r="D101" s="35"/>
      <c r="E101" s="35"/>
      <c r="F101" s="35"/>
      <c r="G101" s="35"/>
      <c r="H101" s="4"/>
    </row>
    <row r="102" spans="1:8" ht="48" customHeight="1">
      <c r="A102" s="34"/>
      <c r="B102" s="35"/>
      <c r="C102" s="35"/>
      <c r="D102" s="35"/>
      <c r="E102" s="35"/>
      <c r="F102" s="35"/>
      <c r="G102" s="35"/>
      <c r="H102" s="4"/>
    </row>
    <row r="103" spans="1:8" ht="48" customHeight="1">
      <c r="A103" s="34"/>
      <c r="B103" s="35"/>
      <c r="C103" s="35"/>
      <c r="D103" s="35"/>
      <c r="E103" s="35"/>
      <c r="F103" s="35"/>
      <c r="G103" s="35"/>
      <c r="H103" s="4"/>
    </row>
    <row r="104" spans="1:8" ht="27.75" customHeight="1">
      <c r="A104" s="34"/>
      <c r="B104" s="35"/>
      <c r="C104" s="35"/>
      <c r="D104" s="35"/>
      <c r="E104" s="35"/>
      <c r="F104" s="35"/>
      <c r="G104" s="35"/>
      <c r="H104" s="4"/>
    </row>
    <row r="105" spans="1:8" ht="9.75" customHeight="1">
      <c r="A105" s="34"/>
      <c r="B105" s="35"/>
      <c r="C105" s="35"/>
      <c r="D105" s="35"/>
      <c r="E105" s="35"/>
      <c r="F105" s="35"/>
      <c r="G105" s="35"/>
      <c r="H105" s="4"/>
    </row>
    <row r="106" spans="1:8" ht="15.75" customHeight="1">
      <c r="A106" s="34"/>
      <c r="B106" s="35"/>
      <c r="C106" s="35"/>
      <c r="D106" s="35"/>
      <c r="E106" s="35"/>
      <c r="F106" s="35"/>
      <c r="G106" s="35"/>
      <c r="H106" s="4"/>
    </row>
    <row r="107" spans="1:8" ht="15.75" customHeight="1">
      <c r="A107" s="34"/>
      <c r="B107" s="35"/>
      <c r="C107" s="35"/>
      <c r="D107" s="35"/>
      <c r="E107" s="35"/>
      <c r="F107" s="35"/>
      <c r="G107" s="35"/>
      <c r="H107" s="4"/>
    </row>
    <row r="108" spans="1:8" ht="15.75" customHeight="1">
      <c r="A108" s="34"/>
      <c r="B108" s="35"/>
      <c r="C108" s="35"/>
      <c r="D108" s="35"/>
      <c r="E108" s="35"/>
      <c r="F108" s="35"/>
      <c r="G108" s="35"/>
      <c r="H108" s="4"/>
    </row>
    <row r="109" spans="1:8" s="10" customFormat="1" ht="15" customHeight="1">
      <c r="A109" s="13"/>
      <c r="B109" s="13"/>
      <c r="C109" s="13"/>
      <c r="D109" s="13"/>
      <c r="E109" s="13"/>
      <c r="F109" s="13"/>
      <c r="G109" s="13"/>
      <c r="H109" s="9"/>
    </row>
    <row r="110" spans="1:8" ht="24.75" customHeight="1">
      <c r="A110" s="219" t="s">
        <v>358</v>
      </c>
      <c r="B110" s="219"/>
      <c r="C110" s="219"/>
      <c r="D110" s="219"/>
      <c r="E110" s="219"/>
      <c r="F110" s="219"/>
      <c r="G110" s="219"/>
      <c r="H110" s="4"/>
    </row>
    <row r="111" spans="1:8" ht="77.25" customHeight="1">
      <c r="A111" s="124" t="s">
        <v>20</v>
      </c>
      <c r="B111" s="124" t="s">
        <v>154</v>
      </c>
      <c r="C111" s="124" t="s">
        <v>244</v>
      </c>
      <c r="D111" s="124" t="s">
        <v>245</v>
      </c>
      <c r="E111" s="125" t="s">
        <v>246</v>
      </c>
      <c r="F111" s="126" t="s">
        <v>247</v>
      </c>
      <c r="G111" s="118"/>
      <c r="H111" s="4"/>
    </row>
    <row r="112" spans="1:8" ht="62.25" customHeight="1">
      <c r="A112" s="130">
        <v>425613</v>
      </c>
      <c r="B112" s="131" t="s">
        <v>248</v>
      </c>
      <c r="C112" s="132">
        <v>60000000</v>
      </c>
      <c r="D112" s="131" t="s">
        <v>249</v>
      </c>
      <c r="E112" s="131" t="s">
        <v>250</v>
      </c>
      <c r="F112" s="133" t="s">
        <v>86</v>
      </c>
      <c r="G112" s="118"/>
      <c r="H112" s="4"/>
    </row>
    <row r="113" spans="1:8" ht="71.25" customHeight="1">
      <c r="A113" s="134">
        <v>425723</v>
      </c>
      <c r="B113" s="131" t="s">
        <v>251</v>
      </c>
      <c r="C113" s="135">
        <v>11637000</v>
      </c>
      <c r="D113" s="131" t="s">
        <v>249</v>
      </c>
      <c r="E113" s="131" t="s">
        <v>252</v>
      </c>
      <c r="F113" s="133" t="s">
        <v>86</v>
      </c>
      <c r="G113" s="118"/>
      <c r="H113" s="4"/>
    </row>
    <row r="114" spans="1:8" ht="27.75" customHeight="1">
      <c r="A114" s="134">
        <v>425639</v>
      </c>
      <c r="B114" s="131" t="s">
        <v>253</v>
      </c>
      <c r="C114" s="135">
        <v>39549600</v>
      </c>
      <c r="D114" s="131" t="s">
        <v>249</v>
      </c>
      <c r="E114" s="131" t="s">
        <v>254</v>
      </c>
      <c r="F114" s="133" t="s">
        <v>86</v>
      </c>
      <c r="G114" s="118"/>
      <c r="H114" s="4"/>
    </row>
    <row r="115" spans="1:8" ht="39.75" customHeight="1">
      <c r="A115" s="134">
        <v>370374</v>
      </c>
      <c r="B115" s="131" t="s">
        <v>255</v>
      </c>
      <c r="C115" s="135">
        <v>21323000</v>
      </c>
      <c r="D115" s="131" t="s">
        <v>256</v>
      </c>
      <c r="E115" s="131" t="s">
        <v>257</v>
      </c>
      <c r="F115" s="133" t="s">
        <v>86</v>
      </c>
      <c r="G115" s="118"/>
      <c r="H115" s="4"/>
    </row>
    <row r="116" spans="1:8" ht="49.5" customHeight="1">
      <c r="A116" s="134">
        <v>422114</v>
      </c>
      <c r="B116" s="131" t="s">
        <v>258</v>
      </c>
      <c r="C116" s="135">
        <v>17088000</v>
      </c>
      <c r="D116" s="131" t="s">
        <v>256</v>
      </c>
      <c r="E116" s="131" t="s">
        <v>259</v>
      </c>
      <c r="F116" s="133" t="s">
        <v>86</v>
      </c>
      <c r="G116" s="118"/>
      <c r="H116" s="4"/>
    </row>
    <row r="117" spans="1:8" ht="44.25" customHeight="1">
      <c r="A117" s="134">
        <v>422114</v>
      </c>
      <c r="B117" s="131" t="s">
        <v>260</v>
      </c>
      <c r="C117" s="135">
        <v>1341000</v>
      </c>
      <c r="D117" s="131" t="s">
        <v>256</v>
      </c>
      <c r="E117" s="131" t="s">
        <v>261</v>
      </c>
      <c r="F117" s="133" t="s">
        <v>86</v>
      </c>
      <c r="G117" s="36"/>
      <c r="H117" s="4"/>
    </row>
    <row r="118" spans="1:8" ht="46.5" customHeight="1">
      <c r="A118" s="127"/>
      <c r="B118" s="128"/>
      <c r="C118" s="127"/>
      <c r="D118" s="128"/>
      <c r="E118" s="128"/>
      <c r="F118" s="129"/>
      <c r="G118" s="36"/>
      <c r="H118" s="4"/>
    </row>
    <row r="119" spans="1:8" ht="46.5" customHeight="1">
      <c r="A119" s="127"/>
      <c r="B119" s="128"/>
      <c r="C119" s="127"/>
      <c r="D119" s="128"/>
      <c r="E119" s="128"/>
      <c r="F119" s="129"/>
      <c r="G119" s="36"/>
      <c r="H119" s="4"/>
    </row>
    <row r="120" spans="1:8" ht="46.5" customHeight="1">
      <c r="A120" s="127"/>
      <c r="B120" s="128"/>
      <c r="C120" s="127"/>
      <c r="D120" s="128"/>
      <c r="E120" s="128"/>
      <c r="F120" s="129"/>
      <c r="G120" s="36"/>
      <c r="H120" s="4"/>
    </row>
    <row r="121" spans="1:8" ht="46.5" customHeight="1">
      <c r="A121" s="127"/>
      <c r="B121" s="128"/>
      <c r="C121" s="127"/>
      <c r="D121" s="128"/>
      <c r="E121" s="128"/>
      <c r="F121" s="129"/>
      <c r="G121" s="36"/>
      <c r="H121" s="4"/>
    </row>
    <row r="122" spans="1:8" s="10" customFormat="1" ht="15.75">
      <c r="A122" s="13"/>
      <c r="B122" s="13"/>
      <c r="C122" s="13"/>
      <c r="D122" s="13"/>
      <c r="E122" s="13"/>
      <c r="F122" s="13"/>
      <c r="G122" s="13"/>
      <c r="H122" s="9"/>
    </row>
    <row r="123" spans="1:8" s="10" customFormat="1" ht="15.75">
      <c r="A123" s="13"/>
      <c r="B123" s="13"/>
      <c r="C123" s="13"/>
      <c r="D123" s="13"/>
      <c r="E123" s="13"/>
      <c r="F123" s="13"/>
      <c r="G123" s="13"/>
      <c r="H123" s="9"/>
    </row>
    <row r="124" spans="1:8" ht="32.25" customHeight="1" thickBot="1">
      <c r="A124" s="253" t="s">
        <v>359</v>
      </c>
      <c r="B124" s="254"/>
      <c r="C124" s="254"/>
      <c r="D124" s="254"/>
      <c r="E124" s="254"/>
      <c r="F124" s="254"/>
      <c r="G124" s="255"/>
      <c r="H124" s="4"/>
    </row>
    <row r="125" spans="1:8" ht="32.25" thickBot="1">
      <c r="A125" s="37" t="s">
        <v>87</v>
      </c>
      <c r="B125" s="38" t="s">
        <v>88</v>
      </c>
      <c r="C125" s="38" t="s">
        <v>19</v>
      </c>
      <c r="D125" s="38" t="s">
        <v>89</v>
      </c>
      <c r="E125" s="38" t="s">
        <v>90</v>
      </c>
      <c r="F125" s="39" t="s">
        <v>21</v>
      </c>
      <c r="G125" s="40" t="s">
        <v>11</v>
      </c>
      <c r="H125" s="4"/>
    </row>
    <row r="126" spans="1:8" ht="16.5" thickBot="1">
      <c r="A126" s="136">
        <v>110</v>
      </c>
      <c r="B126" s="137">
        <v>111</v>
      </c>
      <c r="C126" s="138" t="s">
        <v>91</v>
      </c>
      <c r="D126" s="139">
        <v>25176000000</v>
      </c>
      <c r="E126" s="140">
        <v>6260300000</v>
      </c>
      <c r="F126" s="139">
        <f>+D126-E126</f>
        <v>18915700000</v>
      </c>
      <c r="G126" s="41" t="s">
        <v>92</v>
      </c>
      <c r="H126" s="4"/>
    </row>
    <row r="127" spans="1:8" ht="16.5" thickBot="1">
      <c r="A127" s="136">
        <v>110</v>
      </c>
      <c r="B127" s="137">
        <v>113</v>
      </c>
      <c r="C127" s="138" t="s">
        <v>93</v>
      </c>
      <c r="D127" s="139">
        <v>863628000</v>
      </c>
      <c r="E127" s="140">
        <v>214940500</v>
      </c>
      <c r="F127" s="139">
        <f>+D127-E127</f>
        <v>648687500</v>
      </c>
      <c r="G127" s="41" t="s">
        <v>92</v>
      </c>
      <c r="H127" s="4"/>
    </row>
    <row r="128" spans="1:8" ht="16.5" thickBot="1">
      <c r="A128" s="136">
        <v>110</v>
      </c>
      <c r="B128" s="137">
        <v>114</v>
      </c>
      <c r="C128" s="138" t="s">
        <v>94</v>
      </c>
      <c r="D128" s="139">
        <v>2169969000</v>
      </c>
      <c r="E128" s="140">
        <v>0</v>
      </c>
      <c r="F128" s="139">
        <f t="shared" ref="F128:F133" si="0">D128-E128</f>
        <v>2169969000</v>
      </c>
      <c r="G128" s="41" t="s">
        <v>92</v>
      </c>
      <c r="H128" s="4"/>
    </row>
    <row r="129" spans="1:8" ht="45" customHeight="1" thickBot="1">
      <c r="A129" s="136">
        <v>120</v>
      </c>
      <c r="B129" s="137">
        <v>123</v>
      </c>
      <c r="C129" s="138" t="s">
        <v>95</v>
      </c>
      <c r="D129" s="140">
        <v>284437500</v>
      </c>
      <c r="E129" s="140">
        <v>35395268</v>
      </c>
      <c r="F129" s="140">
        <f t="shared" si="0"/>
        <v>249042232</v>
      </c>
      <c r="G129" s="41" t="s">
        <v>92</v>
      </c>
      <c r="H129" s="4"/>
    </row>
    <row r="130" spans="1:8" s="10" customFormat="1" ht="16.5" thickBot="1">
      <c r="A130" s="136">
        <v>130</v>
      </c>
      <c r="B130" s="137">
        <v>131</v>
      </c>
      <c r="C130" s="138" t="s">
        <v>96</v>
      </c>
      <c r="D130" s="140">
        <v>614000000</v>
      </c>
      <c r="E130" s="140">
        <v>10668000</v>
      </c>
      <c r="F130" s="140">
        <f t="shared" si="0"/>
        <v>603332000</v>
      </c>
      <c r="G130" s="41" t="s">
        <v>92</v>
      </c>
      <c r="H130" s="9"/>
    </row>
    <row r="131" spans="1:8" s="10" customFormat="1" ht="16.5" thickBot="1">
      <c r="A131" s="136">
        <v>130</v>
      </c>
      <c r="B131" s="137">
        <v>133</v>
      </c>
      <c r="C131" s="138" t="s">
        <v>97</v>
      </c>
      <c r="D131" s="140">
        <v>5402791488</v>
      </c>
      <c r="E131" s="140">
        <v>1164061278</v>
      </c>
      <c r="F131" s="140">
        <f t="shared" si="0"/>
        <v>4238730210</v>
      </c>
      <c r="G131" s="41" t="s">
        <v>92</v>
      </c>
      <c r="H131" s="9"/>
    </row>
    <row r="132" spans="1:8" s="10" customFormat="1" ht="24.75" thickBot="1">
      <c r="A132" s="136">
        <v>130</v>
      </c>
      <c r="B132" s="137">
        <v>137</v>
      </c>
      <c r="C132" s="138" t="s">
        <v>98</v>
      </c>
      <c r="D132" s="140">
        <v>461012500</v>
      </c>
      <c r="E132" s="140">
        <v>89889999</v>
      </c>
      <c r="F132" s="140">
        <f t="shared" si="0"/>
        <v>371122501</v>
      </c>
      <c r="G132" s="41" t="s">
        <v>92</v>
      </c>
      <c r="H132" s="9"/>
    </row>
    <row r="133" spans="1:8" s="10" customFormat="1" ht="16.5" thickBot="1">
      <c r="A133" s="136">
        <v>140</v>
      </c>
      <c r="B133" s="137">
        <v>144</v>
      </c>
      <c r="C133" s="138" t="s">
        <v>99</v>
      </c>
      <c r="D133" s="140">
        <v>1483400000</v>
      </c>
      <c r="E133" s="140">
        <v>299326606</v>
      </c>
      <c r="F133" s="140">
        <f t="shared" si="0"/>
        <v>1184073394</v>
      </c>
      <c r="G133" s="41" t="s">
        <v>92</v>
      </c>
      <c r="H133" s="9"/>
    </row>
    <row r="134" spans="1:8" s="10" customFormat="1" ht="16.5" thickBot="1">
      <c r="A134" s="136">
        <v>140</v>
      </c>
      <c r="B134" s="137">
        <v>145</v>
      </c>
      <c r="C134" s="138" t="s">
        <v>100</v>
      </c>
      <c r="D134" s="140">
        <v>1480390000</v>
      </c>
      <c r="E134" s="140">
        <v>295294452</v>
      </c>
      <c r="F134" s="140">
        <v>1185095548</v>
      </c>
      <c r="G134" s="41" t="s">
        <v>92</v>
      </c>
      <c r="H134" s="9"/>
    </row>
    <row r="135" spans="1:8" s="10" customFormat="1" ht="16.5" thickBot="1">
      <c r="A135" s="136">
        <v>190</v>
      </c>
      <c r="B135" s="137">
        <v>199</v>
      </c>
      <c r="C135" s="138" t="s">
        <v>101</v>
      </c>
      <c r="D135" s="140">
        <v>479596000</v>
      </c>
      <c r="E135" s="140">
        <v>148441298</v>
      </c>
      <c r="F135" s="140">
        <f t="shared" ref="F135:F144" si="1">D135-E135</f>
        <v>331154702</v>
      </c>
      <c r="G135" s="41" t="s">
        <v>92</v>
      </c>
      <c r="H135" s="9"/>
    </row>
    <row r="136" spans="1:8" s="10" customFormat="1" ht="16.5" thickBot="1">
      <c r="A136" s="136">
        <v>210</v>
      </c>
      <c r="B136" s="137">
        <v>211</v>
      </c>
      <c r="C136" s="141" t="s">
        <v>102</v>
      </c>
      <c r="D136" s="142">
        <v>145078034</v>
      </c>
      <c r="E136" s="142">
        <v>18524397</v>
      </c>
      <c r="F136" s="142">
        <f t="shared" si="1"/>
        <v>126553637</v>
      </c>
      <c r="G136" s="41" t="s">
        <v>92</v>
      </c>
      <c r="H136" s="9"/>
    </row>
    <row r="137" spans="1:8" s="10" customFormat="1" ht="16.5" thickBot="1">
      <c r="A137" s="136">
        <v>210</v>
      </c>
      <c r="B137" s="143">
        <v>212</v>
      </c>
      <c r="C137" s="144" t="s">
        <v>103</v>
      </c>
      <c r="D137" s="145">
        <v>30592741</v>
      </c>
      <c r="E137" s="145">
        <v>6516534</v>
      </c>
      <c r="F137" s="145">
        <f t="shared" si="1"/>
        <v>24076207</v>
      </c>
      <c r="G137" s="41" t="s">
        <v>92</v>
      </c>
      <c r="H137" s="9"/>
    </row>
    <row r="138" spans="1:8" s="10" customFormat="1" ht="16.5" thickBot="1">
      <c r="A138" s="136">
        <v>210</v>
      </c>
      <c r="B138" s="143">
        <v>214</v>
      </c>
      <c r="C138" s="144" t="s">
        <v>104</v>
      </c>
      <c r="D138" s="145">
        <v>100414789</v>
      </c>
      <c r="E138" s="145">
        <v>30234584</v>
      </c>
      <c r="F138" s="145">
        <f t="shared" si="1"/>
        <v>70180205</v>
      </c>
      <c r="G138" s="41" t="s">
        <v>92</v>
      </c>
      <c r="H138" s="9"/>
    </row>
    <row r="139" spans="1:8" s="10" customFormat="1" ht="16.5" thickBot="1">
      <c r="A139" s="136">
        <v>210</v>
      </c>
      <c r="B139" s="137">
        <v>215</v>
      </c>
      <c r="C139" s="138" t="s">
        <v>105</v>
      </c>
      <c r="D139" s="140">
        <v>3500000</v>
      </c>
      <c r="E139" s="140">
        <v>0</v>
      </c>
      <c r="F139" s="140">
        <f t="shared" si="1"/>
        <v>3500000</v>
      </c>
      <c r="G139" s="41" t="s">
        <v>92</v>
      </c>
      <c r="H139" s="9"/>
    </row>
    <row r="140" spans="1:8" s="10" customFormat="1" ht="16.5" thickBot="1">
      <c r="A140" s="136">
        <v>220</v>
      </c>
      <c r="B140" s="137">
        <v>221</v>
      </c>
      <c r="C140" s="138" t="s">
        <v>262</v>
      </c>
      <c r="D140" s="140">
        <v>10000000</v>
      </c>
      <c r="E140" s="140">
        <v>0</v>
      </c>
      <c r="F140" s="140">
        <f t="shared" si="1"/>
        <v>10000000</v>
      </c>
      <c r="G140" s="41" t="s">
        <v>92</v>
      </c>
      <c r="H140" s="9"/>
    </row>
    <row r="141" spans="1:8" s="10" customFormat="1" ht="16.5" thickBot="1">
      <c r="A141" s="136">
        <v>230</v>
      </c>
      <c r="B141" s="137">
        <v>232</v>
      </c>
      <c r="C141" s="138" t="s">
        <v>106</v>
      </c>
      <c r="D141" s="140">
        <v>81820000</v>
      </c>
      <c r="E141" s="140">
        <v>0</v>
      </c>
      <c r="F141" s="140">
        <f t="shared" si="1"/>
        <v>81820000</v>
      </c>
      <c r="G141" s="41" t="s">
        <v>92</v>
      </c>
      <c r="H141" s="9"/>
    </row>
    <row r="142" spans="1:8" s="10" customFormat="1" ht="42" customHeight="1" thickBot="1">
      <c r="A142" s="136">
        <v>240</v>
      </c>
      <c r="B142" s="137">
        <v>242</v>
      </c>
      <c r="C142" s="138" t="s">
        <v>107</v>
      </c>
      <c r="D142" s="140">
        <v>226168001</v>
      </c>
      <c r="E142" s="140">
        <v>25041200</v>
      </c>
      <c r="F142" s="140">
        <f t="shared" si="1"/>
        <v>201126801</v>
      </c>
      <c r="G142" s="41" t="s">
        <v>92</v>
      </c>
      <c r="H142" s="9"/>
    </row>
    <row r="143" spans="1:8" s="10" customFormat="1" ht="48" customHeight="1" thickBot="1">
      <c r="A143" s="136">
        <v>240</v>
      </c>
      <c r="B143" s="137">
        <v>243</v>
      </c>
      <c r="C143" s="146" t="s">
        <v>108</v>
      </c>
      <c r="D143" s="140">
        <v>59137730</v>
      </c>
      <c r="E143" s="140">
        <v>1931000</v>
      </c>
      <c r="F143" s="140">
        <f t="shared" si="1"/>
        <v>57206730</v>
      </c>
      <c r="G143" s="41" t="s">
        <v>92</v>
      </c>
      <c r="H143" s="9"/>
    </row>
    <row r="144" spans="1:8" s="10" customFormat="1" ht="24.75" thickBot="1">
      <c r="A144" s="136">
        <v>240</v>
      </c>
      <c r="B144" s="137">
        <v>244</v>
      </c>
      <c r="C144" s="138" t="s">
        <v>109</v>
      </c>
      <c r="D144" s="140">
        <v>53651000</v>
      </c>
      <c r="E144" s="140">
        <v>9046000</v>
      </c>
      <c r="F144" s="140">
        <f t="shared" si="1"/>
        <v>44605000</v>
      </c>
      <c r="G144" s="41" t="s">
        <v>92</v>
      </c>
      <c r="H144" s="9"/>
    </row>
    <row r="145" spans="1:8" s="10" customFormat="1" ht="36" customHeight="1" thickBot="1">
      <c r="A145" s="136">
        <v>240</v>
      </c>
      <c r="B145" s="137">
        <v>245</v>
      </c>
      <c r="C145" s="138" t="s">
        <v>263</v>
      </c>
      <c r="D145" s="140">
        <v>36000000</v>
      </c>
      <c r="E145" s="140">
        <v>8150000</v>
      </c>
      <c r="F145" s="140">
        <v>27850000</v>
      </c>
      <c r="G145" s="41" t="s">
        <v>92</v>
      </c>
      <c r="H145" s="9"/>
    </row>
    <row r="146" spans="1:8" s="10" customFormat="1" ht="24.75" thickBot="1">
      <c r="A146" s="147">
        <v>240</v>
      </c>
      <c r="B146" s="148">
        <v>246</v>
      </c>
      <c r="C146" s="141" t="s">
        <v>110</v>
      </c>
      <c r="D146" s="142">
        <v>4000000</v>
      </c>
      <c r="E146" s="142">
        <v>0</v>
      </c>
      <c r="F146" s="142">
        <f t="shared" ref="F146:F160" si="2">D146-E146</f>
        <v>4000000</v>
      </c>
      <c r="G146" s="41" t="s">
        <v>92</v>
      </c>
      <c r="H146" s="9"/>
    </row>
    <row r="147" spans="1:8" s="10" customFormat="1" ht="34.5" customHeight="1" thickBot="1">
      <c r="A147" s="149">
        <v>250</v>
      </c>
      <c r="B147" s="150">
        <v>251</v>
      </c>
      <c r="C147" s="151" t="s">
        <v>111</v>
      </c>
      <c r="D147" s="152">
        <v>63724300</v>
      </c>
      <c r="E147" s="152">
        <v>15217290</v>
      </c>
      <c r="F147" s="153">
        <f t="shared" si="2"/>
        <v>48507010</v>
      </c>
      <c r="G147" s="41" t="s">
        <v>92</v>
      </c>
      <c r="H147" s="9"/>
    </row>
    <row r="148" spans="1:8" s="10" customFormat="1" ht="16.5" thickBot="1">
      <c r="A148" s="149">
        <v>250</v>
      </c>
      <c r="B148" s="150">
        <v>259</v>
      </c>
      <c r="C148" s="151" t="s">
        <v>112</v>
      </c>
      <c r="D148" s="152">
        <v>31273050</v>
      </c>
      <c r="E148" s="152">
        <v>6673500</v>
      </c>
      <c r="F148" s="153">
        <f t="shared" si="2"/>
        <v>24599550</v>
      </c>
      <c r="G148" s="41"/>
      <c r="H148" s="9"/>
    </row>
    <row r="149" spans="1:8" s="10" customFormat="1" ht="19.5" customHeight="1" thickBot="1">
      <c r="A149" s="136">
        <v>260</v>
      </c>
      <c r="B149" s="137">
        <v>261</v>
      </c>
      <c r="C149" s="138" t="s">
        <v>113</v>
      </c>
      <c r="D149" s="140">
        <v>7368000</v>
      </c>
      <c r="E149" s="140">
        <v>0</v>
      </c>
      <c r="F149" s="140">
        <f t="shared" si="2"/>
        <v>7368000</v>
      </c>
      <c r="G149" s="41" t="s">
        <v>92</v>
      </c>
      <c r="H149" s="9"/>
    </row>
    <row r="150" spans="1:8" s="10" customFormat="1" ht="36" customHeight="1" thickBot="1">
      <c r="A150" s="136">
        <v>260</v>
      </c>
      <c r="B150" s="137">
        <v>262</v>
      </c>
      <c r="C150" s="138" t="s">
        <v>264</v>
      </c>
      <c r="D150" s="140">
        <v>61442160</v>
      </c>
      <c r="E150" s="140">
        <v>10605910</v>
      </c>
      <c r="F150" s="140">
        <f t="shared" si="2"/>
        <v>50836250</v>
      </c>
      <c r="G150" s="41" t="s">
        <v>92</v>
      </c>
      <c r="H150" s="9"/>
    </row>
    <row r="151" spans="1:8" s="10" customFormat="1" ht="37.5" customHeight="1" thickBot="1">
      <c r="A151" s="136">
        <v>260</v>
      </c>
      <c r="B151" s="137">
        <v>264</v>
      </c>
      <c r="C151" s="138" t="s">
        <v>114</v>
      </c>
      <c r="D151" s="140">
        <v>47000000</v>
      </c>
      <c r="E151" s="140">
        <v>0</v>
      </c>
      <c r="F151" s="140">
        <f t="shared" si="2"/>
        <v>47000000</v>
      </c>
      <c r="G151" s="41" t="s">
        <v>92</v>
      </c>
      <c r="H151" s="9"/>
    </row>
    <row r="152" spans="1:8" s="10" customFormat="1" ht="16.5" thickBot="1">
      <c r="A152" s="136">
        <v>260</v>
      </c>
      <c r="B152" s="137">
        <v>268</v>
      </c>
      <c r="C152" s="138" t="s">
        <v>115</v>
      </c>
      <c r="D152" s="140">
        <v>97263248</v>
      </c>
      <c r="E152" s="140">
        <v>8144636</v>
      </c>
      <c r="F152" s="140">
        <f t="shared" si="2"/>
        <v>89118612</v>
      </c>
      <c r="G152" s="41" t="s">
        <v>92</v>
      </c>
      <c r="H152" s="9"/>
    </row>
    <row r="153" spans="1:8" s="10" customFormat="1" ht="24.75" thickBot="1">
      <c r="A153" s="136">
        <v>260</v>
      </c>
      <c r="B153" s="137">
        <v>269</v>
      </c>
      <c r="C153" s="138" t="s">
        <v>265</v>
      </c>
      <c r="D153" s="140">
        <v>306139552</v>
      </c>
      <c r="E153" s="140">
        <v>95450000</v>
      </c>
      <c r="F153" s="140">
        <f t="shared" si="2"/>
        <v>210689552</v>
      </c>
      <c r="G153" s="41" t="s">
        <v>92</v>
      </c>
      <c r="H153" s="9"/>
    </row>
    <row r="154" spans="1:8" s="10" customFormat="1" ht="16.5" thickBot="1">
      <c r="A154" s="136">
        <v>270</v>
      </c>
      <c r="B154" s="137">
        <v>271</v>
      </c>
      <c r="C154" s="138" t="s">
        <v>266</v>
      </c>
      <c r="D154" s="140">
        <v>3044000000</v>
      </c>
      <c r="E154" s="140">
        <v>898000000</v>
      </c>
      <c r="F154" s="140">
        <f t="shared" si="2"/>
        <v>2146000000</v>
      </c>
      <c r="G154" s="41" t="s">
        <v>92</v>
      </c>
      <c r="H154" s="9"/>
    </row>
    <row r="155" spans="1:8" ht="33.75" customHeight="1" thickBot="1">
      <c r="A155" s="136">
        <v>280</v>
      </c>
      <c r="B155" s="137">
        <v>284</v>
      </c>
      <c r="C155" s="138" t="s">
        <v>116</v>
      </c>
      <c r="D155" s="140">
        <v>9500000</v>
      </c>
      <c r="E155" s="140">
        <v>2043160</v>
      </c>
      <c r="F155" s="140">
        <f t="shared" si="2"/>
        <v>7456840</v>
      </c>
      <c r="G155" s="41" t="s">
        <v>92</v>
      </c>
      <c r="H155" s="4"/>
    </row>
    <row r="156" spans="1:8" ht="21" customHeight="1" thickBot="1">
      <c r="A156" s="136">
        <v>290</v>
      </c>
      <c r="B156" s="137">
        <v>291</v>
      </c>
      <c r="C156" s="138" t="s">
        <v>117</v>
      </c>
      <c r="D156" s="140">
        <v>97100000</v>
      </c>
      <c r="E156" s="140">
        <v>0</v>
      </c>
      <c r="F156" s="140">
        <f t="shared" si="2"/>
        <v>97100000</v>
      </c>
      <c r="G156" s="41" t="s">
        <v>92</v>
      </c>
      <c r="H156" s="4"/>
    </row>
    <row r="157" spans="1:8" ht="16.5" thickBot="1">
      <c r="A157" s="136">
        <v>310</v>
      </c>
      <c r="B157" s="137">
        <v>311</v>
      </c>
      <c r="C157" s="138" t="s">
        <v>118</v>
      </c>
      <c r="D157" s="140">
        <v>20026678</v>
      </c>
      <c r="E157" s="140">
        <v>208760</v>
      </c>
      <c r="F157" s="140">
        <f t="shared" si="2"/>
        <v>19817918</v>
      </c>
      <c r="G157" s="41" t="s">
        <v>92</v>
      </c>
      <c r="H157" s="4"/>
    </row>
    <row r="158" spans="1:8" ht="16.5" thickBot="1">
      <c r="A158" s="136">
        <v>330</v>
      </c>
      <c r="B158" s="137">
        <v>331</v>
      </c>
      <c r="C158" s="138" t="s">
        <v>267</v>
      </c>
      <c r="D158" s="140">
        <v>35264805</v>
      </c>
      <c r="E158" s="140">
        <v>21323000</v>
      </c>
      <c r="F158" s="140">
        <f t="shared" si="2"/>
        <v>13941805</v>
      </c>
      <c r="G158" s="41" t="s">
        <v>92</v>
      </c>
      <c r="H158" s="4"/>
    </row>
    <row r="159" spans="1:8" ht="16.5" thickBot="1">
      <c r="A159" s="136">
        <v>330</v>
      </c>
      <c r="B159" s="137">
        <v>333</v>
      </c>
      <c r="C159" s="138" t="s">
        <v>119</v>
      </c>
      <c r="D159" s="140">
        <v>7878000</v>
      </c>
      <c r="E159" s="140">
        <v>439000</v>
      </c>
      <c r="F159" s="140">
        <f t="shared" si="2"/>
        <v>7439000</v>
      </c>
      <c r="G159" s="41" t="s">
        <v>92</v>
      </c>
      <c r="H159" s="4"/>
    </row>
    <row r="160" spans="1:8" ht="16.5" thickBot="1">
      <c r="A160" s="136">
        <v>330</v>
      </c>
      <c r="B160" s="137">
        <v>334</v>
      </c>
      <c r="C160" s="138" t="s">
        <v>120</v>
      </c>
      <c r="D160" s="140">
        <v>3818740</v>
      </c>
      <c r="E160" s="140">
        <v>51140</v>
      </c>
      <c r="F160" s="140">
        <f t="shared" si="2"/>
        <v>3767600</v>
      </c>
      <c r="G160" s="41" t="s">
        <v>92</v>
      </c>
      <c r="H160" s="4"/>
    </row>
    <row r="161" spans="1:8" ht="16.5" thickBot="1">
      <c r="A161" s="136">
        <v>340</v>
      </c>
      <c r="B161" s="137">
        <v>341</v>
      </c>
      <c r="C161" s="138" t="s">
        <v>121</v>
      </c>
      <c r="D161" s="140">
        <v>23322648</v>
      </c>
      <c r="E161" s="140">
        <v>6617990</v>
      </c>
      <c r="F161" s="140">
        <v>16704658</v>
      </c>
      <c r="G161" s="41" t="s">
        <v>92</v>
      </c>
      <c r="H161" s="4"/>
    </row>
    <row r="162" spans="1:8" ht="46.5" customHeight="1" thickBot="1">
      <c r="A162" s="136">
        <v>340</v>
      </c>
      <c r="B162" s="137">
        <v>342</v>
      </c>
      <c r="C162" s="138" t="s">
        <v>268</v>
      </c>
      <c r="D162" s="140">
        <v>43558616</v>
      </c>
      <c r="E162" s="140">
        <v>6765000</v>
      </c>
      <c r="F162" s="140">
        <f t="shared" ref="F162:F186" si="3">D162-E162</f>
        <v>36793616</v>
      </c>
      <c r="G162" s="41" t="s">
        <v>92</v>
      </c>
      <c r="H162" s="4"/>
    </row>
    <row r="163" spans="1:8" s="10" customFormat="1" ht="16.5" thickBot="1">
      <c r="A163" s="136">
        <v>340</v>
      </c>
      <c r="B163" s="137">
        <v>343</v>
      </c>
      <c r="C163" s="138" t="s">
        <v>122</v>
      </c>
      <c r="D163" s="140">
        <v>18668000</v>
      </c>
      <c r="E163" s="140">
        <v>1720000</v>
      </c>
      <c r="F163" s="140">
        <f t="shared" si="3"/>
        <v>16948000</v>
      </c>
      <c r="G163" s="41" t="s">
        <v>92</v>
      </c>
      <c r="H163" s="9"/>
    </row>
    <row r="164" spans="1:8" ht="16.5" thickBot="1">
      <c r="A164" s="136">
        <v>340</v>
      </c>
      <c r="B164" s="137">
        <v>344</v>
      </c>
      <c r="C164" s="138" t="s">
        <v>269</v>
      </c>
      <c r="D164" s="140">
        <v>500000</v>
      </c>
      <c r="E164" s="140">
        <v>0</v>
      </c>
      <c r="F164" s="140">
        <f t="shared" si="3"/>
        <v>500000</v>
      </c>
      <c r="G164" s="41" t="s">
        <v>92</v>
      </c>
      <c r="H164" s="4"/>
    </row>
    <row r="165" spans="1:8" ht="34.5" customHeight="1" thickBot="1">
      <c r="A165" s="136">
        <v>340</v>
      </c>
      <c r="B165" s="137">
        <v>345</v>
      </c>
      <c r="C165" s="138" t="s">
        <v>270</v>
      </c>
      <c r="D165" s="140">
        <v>3500000</v>
      </c>
      <c r="E165" s="140">
        <v>0</v>
      </c>
      <c r="F165" s="140">
        <f t="shared" si="3"/>
        <v>3500000</v>
      </c>
      <c r="G165" s="41" t="s">
        <v>92</v>
      </c>
      <c r="H165" s="4"/>
    </row>
    <row r="166" spans="1:8" ht="16.5" thickBot="1">
      <c r="A166" s="136">
        <v>340</v>
      </c>
      <c r="B166" s="137">
        <v>346</v>
      </c>
      <c r="C166" s="138" t="s">
        <v>123</v>
      </c>
      <c r="D166" s="140">
        <v>9985000</v>
      </c>
      <c r="E166" s="140">
        <v>0</v>
      </c>
      <c r="F166" s="140">
        <f t="shared" si="3"/>
        <v>9985000</v>
      </c>
      <c r="G166" s="41" t="s">
        <v>92</v>
      </c>
      <c r="H166" s="4"/>
    </row>
    <row r="167" spans="1:8" ht="39" customHeight="1" thickBot="1">
      <c r="A167" s="136">
        <v>340</v>
      </c>
      <c r="B167" s="137">
        <v>347</v>
      </c>
      <c r="C167" s="138" t="s">
        <v>271</v>
      </c>
      <c r="D167" s="140">
        <v>2922600</v>
      </c>
      <c r="E167" s="140">
        <v>280000</v>
      </c>
      <c r="F167" s="140">
        <f t="shared" si="3"/>
        <v>2642600</v>
      </c>
      <c r="G167" s="41" t="s">
        <v>92</v>
      </c>
      <c r="H167" s="4"/>
    </row>
    <row r="168" spans="1:8" ht="32.25" customHeight="1" thickBot="1">
      <c r="A168" s="136">
        <v>350</v>
      </c>
      <c r="B168" s="137">
        <v>351</v>
      </c>
      <c r="C168" s="138" t="s">
        <v>124</v>
      </c>
      <c r="D168" s="140">
        <v>4640000</v>
      </c>
      <c r="E168" s="140">
        <v>0</v>
      </c>
      <c r="F168" s="140">
        <f t="shared" si="3"/>
        <v>4640000</v>
      </c>
      <c r="G168" s="41" t="s">
        <v>92</v>
      </c>
      <c r="H168" s="4"/>
    </row>
    <row r="169" spans="1:8" ht="44.25" customHeight="1" thickBot="1">
      <c r="A169" s="136">
        <v>350</v>
      </c>
      <c r="B169" s="137">
        <v>352</v>
      </c>
      <c r="C169" s="138" t="s">
        <v>125</v>
      </c>
      <c r="D169" s="140">
        <v>1533600</v>
      </c>
      <c r="E169" s="140">
        <v>0</v>
      </c>
      <c r="F169" s="140">
        <f t="shared" si="3"/>
        <v>1533600</v>
      </c>
      <c r="G169" s="41" t="s">
        <v>92</v>
      </c>
      <c r="H169" s="4"/>
    </row>
    <row r="170" spans="1:8" ht="23.25" customHeight="1" thickBot="1">
      <c r="A170" s="136">
        <v>350</v>
      </c>
      <c r="B170" s="137">
        <v>354</v>
      </c>
      <c r="C170" s="138" t="s">
        <v>126</v>
      </c>
      <c r="D170" s="140">
        <v>1401730</v>
      </c>
      <c r="E170" s="140">
        <v>0</v>
      </c>
      <c r="F170" s="140">
        <f t="shared" si="3"/>
        <v>1401730</v>
      </c>
      <c r="G170" s="41" t="s">
        <v>92</v>
      </c>
      <c r="H170" s="4"/>
    </row>
    <row r="171" spans="1:8" ht="33.75" customHeight="1" thickBot="1">
      <c r="A171" s="147">
        <v>350</v>
      </c>
      <c r="B171" s="148">
        <v>355</v>
      </c>
      <c r="C171" s="141" t="s">
        <v>272</v>
      </c>
      <c r="D171" s="142">
        <v>10000000</v>
      </c>
      <c r="E171" s="142">
        <v>730000</v>
      </c>
      <c r="F171" s="142">
        <f t="shared" si="3"/>
        <v>9270000</v>
      </c>
      <c r="G171" s="41" t="s">
        <v>92</v>
      </c>
      <c r="H171" s="4"/>
    </row>
    <row r="172" spans="1:8" ht="75" customHeight="1" thickBot="1">
      <c r="A172" s="149">
        <v>350</v>
      </c>
      <c r="B172" s="150">
        <v>357</v>
      </c>
      <c r="C172" s="151" t="s">
        <v>273</v>
      </c>
      <c r="D172" s="152">
        <v>3466400</v>
      </c>
      <c r="E172" s="152">
        <v>0</v>
      </c>
      <c r="F172" s="153">
        <f t="shared" si="3"/>
        <v>3466400</v>
      </c>
      <c r="G172" s="41" t="s">
        <v>92</v>
      </c>
      <c r="H172" s="4"/>
    </row>
    <row r="173" spans="1:8" ht="24" customHeight="1" thickBot="1">
      <c r="A173" s="149">
        <v>350</v>
      </c>
      <c r="B173" s="150">
        <v>358</v>
      </c>
      <c r="C173" s="151" t="s">
        <v>127</v>
      </c>
      <c r="D173" s="152">
        <v>1123521</v>
      </c>
      <c r="E173" s="152">
        <v>0</v>
      </c>
      <c r="F173" s="153">
        <f t="shared" si="3"/>
        <v>1123521</v>
      </c>
      <c r="G173" s="41" t="s">
        <v>92</v>
      </c>
      <c r="H173" s="4"/>
    </row>
    <row r="174" spans="1:8" ht="16.5" thickBot="1">
      <c r="A174" s="136">
        <v>360</v>
      </c>
      <c r="B174" s="137">
        <v>361</v>
      </c>
      <c r="C174" s="138" t="s">
        <v>128</v>
      </c>
      <c r="D174" s="140">
        <v>45000000</v>
      </c>
      <c r="E174" s="140">
        <v>0</v>
      </c>
      <c r="F174" s="140">
        <f t="shared" si="3"/>
        <v>45000000</v>
      </c>
      <c r="G174" s="41" t="s">
        <v>92</v>
      </c>
      <c r="H174" s="4"/>
    </row>
    <row r="175" spans="1:8" ht="44.25" customHeight="1" thickBot="1">
      <c r="A175" s="136">
        <v>390</v>
      </c>
      <c r="B175" s="137">
        <v>391</v>
      </c>
      <c r="C175" s="138" t="s">
        <v>129</v>
      </c>
      <c r="D175" s="140">
        <v>2000000</v>
      </c>
      <c r="E175" s="140">
        <v>0</v>
      </c>
      <c r="F175" s="140">
        <f t="shared" si="3"/>
        <v>2000000</v>
      </c>
      <c r="G175" s="41" t="s">
        <v>92</v>
      </c>
      <c r="H175" s="4"/>
    </row>
    <row r="176" spans="1:8" ht="33" customHeight="1" thickBot="1">
      <c r="A176" s="136">
        <v>390</v>
      </c>
      <c r="B176" s="137">
        <v>392</v>
      </c>
      <c r="C176" s="138" t="s">
        <v>274</v>
      </c>
      <c r="D176" s="140">
        <v>1000000</v>
      </c>
      <c r="E176" s="140">
        <v>0</v>
      </c>
      <c r="F176" s="140">
        <f t="shared" si="3"/>
        <v>1000000</v>
      </c>
      <c r="G176" s="41" t="s">
        <v>92</v>
      </c>
      <c r="H176" s="9"/>
    </row>
    <row r="177" spans="1:13" ht="19.5" customHeight="1" thickBot="1">
      <c r="A177" s="136">
        <v>390</v>
      </c>
      <c r="B177" s="137">
        <v>393</v>
      </c>
      <c r="C177" s="138" t="s">
        <v>275</v>
      </c>
      <c r="D177" s="140">
        <v>1000000</v>
      </c>
      <c r="E177" s="140">
        <v>0</v>
      </c>
      <c r="F177" s="140">
        <f t="shared" si="3"/>
        <v>1000000</v>
      </c>
      <c r="G177" s="41" t="s">
        <v>92</v>
      </c>
      <c r="H177" s="9"/>
    </row>
    <row r="178" spans="1:13" s="18" customFormat="1" ht="16.5" thickBot="1">
      <c r="A178" s="136">
        <v>390</v>
      </c>
      <c r="B178" s="137">
        <v>394</v>
      </c>
      <c r="C178" s="138" t="s">
        <v>130</v>
      </c>
      <c r="D178" s="140">
        <v>4420000</v>
      </c>
      <c r="E178" s="140">
        <v>0</v>
      </c>
      <c r="F178" s="140">
        <f t="shared" si="3"/>
        <v>4420000</v>
      </c>
      <c r="G178" s="41" t="s">
        <v>92</v>
      </c>
      <c r="H178" s="17"/>
    </row>
    <row r="179" spans="1:13" s="18" customFormat="1" ht="31.5" customHeight="1" thickBot="1">
      <c r="A179" s="136">
        <v>390</v>
      </c>
      <c r="B179" s="137">
        <v>396</v>
      </c>
      <c r="C179" s="138" t="s">
        <v>131</v>
      </c>
      <c r="D179" s="140">
        <v>5100000</v>
      </c>
      <c r="E179" s="140">
        <v>780000</v>
      </c>
      <c r="F179" s="140">
        <f t="shared" si="3"/>
        <v>4320000</v>
      </c>
      <c r="G179" s="41" t="s">
        <v>92</v>
      </c>
      <c r="H179" s="17"/>
    </row>
    <row r="180" spans="1:13" s="18" customFormat="1" ht="16.5" thickBot="1">
      <c r="A180" s="136">
        <v>390</v>
      </c>
      <c r="B180" s="137">
        <v>397</v>
      </c>
      <c r="C180" s="138" t="s">
        <v>132</v>
      </c>
      <c r="D180" s="140">
        <v>7500000</v>
      </c>
      <c r="E180" s="140">
        <v>0</v>
      </c>
      <c r="F180" s="140">
        <f t="shared" si="3"/>
        <v>7500000</v>
      </c>
      <c r="G180" s="41" t="s">
        <v>92</v>
      </c>
      <c r="H180" s="17"/>
    </row>
    <row r="181" spans="1:13" s="18" customFormat="1" ht="16.5" thickBot="1">
      <c r="A181" s="136">
        <v>390</v>
      </c>
      <c r="B181" s="137">
        <v>398</v>
      </c>
      <c r="C181" s="138" t="s">
        <v>133</v>
      </c>
      <c r="D181" s="140">
        <v>6500000</v>
      </c>
      <c r="E181" s="140">
        <v>848160</v>
      </c>
      <c r="F181" s="140">
        <f t="shared" si="3"/>
        <v>5651840</v>
      </c>
      <c r="G181" s="41" t="s">
        <v>92</v>
      </c>
      <c r="H181" s="17"/>
    </row>
    <row r="182" spans="1:13" s="18" customFormat="1" ht="16.5" thickBot="1">
      <c r="A182" s="136">
        <v>390</v>
      </c>
      <c r="B182" s="137">
        <v>399</v>
      </c>
      <c r="C182" s="138" t="s">
        <v>134</v>
      </c>
      <c r="D182" s="140">
        <v>8944000</v>
      </c>
      <c r="E182" s="140">
        <v>169000</v>
      </c>
      <c r="F182" s="140">
        <f t="shared" si="3"/>
        <v>8775000</v>
      </c>
      <c r="G182" s="41" t="s">
        <v>92</v>
      </c>
      <c r="H182" s="17"/>
    </row>
    <row r="183" spans="1:13" s="18" customFormat="1" ht="24.75" thickBot="1">
      <c r="A183" s="136">
        <v>530</v>
      </c>
      <c r="B183" s="137">
        <v>538</v>
      </c>
      <c r="C183" s="138" t="s">
        <v>276</v>
      </c>
      <c r="D183" s="140">
        <v>358718</v>
      </c>
      <c r="E183" s="140">
        <v>0</v>
      </c>
      <c r="F183" s="140">
        <f t="shared" si="3"/>
        <v>358718</v>
      </c>
      <c r="G183" s="41" t="s">
        <v>92</v>
      </c>
      <c r="H183" s="17"/>
    </row>
    <row r="184" spans="1:13" s="18" customFormat="1" ht="24.75" thickBot="1">
      <c r="A184" s="136">
        <v>540</v>
      </c>
      <c r="B184" s="137">
        <v>541</v>
      </c>
      <c r="C184" s="138" t="s">
        <v>277</v>
      </c>
      <c r="D184" s="140">
        <v>19936000</v>
      </c>
      <c r="E184" s="140">
        <v>17088000</v>
      </c>
      <c r="F184" s="140">
        <f t="shared" si="3"/>
        <v>2848000</v>
      </c>
      <c r="G184" s="41" t="s">
        <v>92</v>
      </c>
      <c r="H184" s="17"/>
    </row>
    <row r="185" spans="1:13" s="19" customFormat="1" ht="24.75" thickBot="1">
      <c r="A185" s="136">
        <v>540</v>
      </c>
      <c r="B185" s="137" t="s">
        <v>278</v>
      </c>
      <c r="C185" s="138" t="s">
        <v>277</v>
      </c>
      <c r="D185" s="140">
        <v>100000000</v>
      </c>
      <c r="E185" s="140">
        <v>0</v>
      </c>
      <c r="F185" s="140">
        <f t="shared" si="3"/>
        <v>100000000</v>
      </c>
      <c r="G185" s="41" t="s">
        <v>92</v>
      </c>
      <c r="H185" s="17"/>
      <c r="I185" s="18"/>
      <c r="J185" s="18"/>
      <c r="K185" s="18"/>
      <c r="L185" s="18"/>
      <c r="M185" s="18"/>
    </row>
    <row r="186" spans="1:13" s="19" customFormat="1" ht="24.75" thickBot="1">
      <c r="A186" s="136">
        <v>540</v>
      </c>
      <c r="B186" s="137" t="s">
        <v>279</v>
      </c>
      <c r="C186" s="138" t="s">
        <v>280</v>
      </c>
      <c r="D186" s="142">
        <v>98700000</v>
      </c>
      <c r="E186" s="140">
        <v>0</v>
      </c>
      <c r="F186" s="142">
        <f t="shared" si="3"/>
        <v>98700000</v>
      </c>
      <c r="G186" s="41" t="s">
        <v>92</v>
      </c>
      <c r="H186" s="17"/>
      <c r="I186" s="18"/>
      <c r="J186" s="18"/>
      <c r="K186" s="18"/>
      <c r="L186" s="18"/>
      <c r="M186" s="18"/>
    </row>
    <row r="187" spans="1:13" ht="44.25" customHeight="1" thickBot="1">
      <c r="A187" s="156">
        <v>910</v>
      </c>
      <c r="B187" s="157"/>
      <c r="C187" s="158" t="s">
        <v>135</v>
      </c>
      <c r="D187" s="249">
        <v>76300000</v>
      </c>
      <c r="E187" s="159">
        <v>0</v>
      </c>
      <c r="F187" s="249">
        <f>D187-E188-E189</f>
        <v>75071434</v>
      </c>
      <c r="G187" s="160" t="s">
        <v>92</v>
      </c>
      <c r="H187" s="4"/>
    </row>
    <row r="188" spans="1:13" ht="35.25" customHeight="1" thickBot="1">
      <c r="A188" s="136">
        <v>910</v>
      </c>
      <c r="B188" s="137">
        <v>913</v>
      </c>
      <c r="C188" s="154" t="s">
        <v>136</v>
      </c>
      <c r="D188" s="250"/>
      <c r="E188" s="155">
        <v>98100</v>
      </c>
      <c r="F188" s="250">
        <v>-8557436</v>
      </c>
      <c r="G188" s="41" t="s">
        <v>92</v>
      </c>
      <c r="H188" s="4"/>
    </row>
    <row r="189" spans="1:13" ht="36" customHeight="1">
      <c r="A189" s="161">
        <v>910</v>
      </c>
      <c r="B189" s="162">
        <v>914</v>
      </c>
      <c r="C189" s="163" t="s">
        <v>281</v>
      </c>
      <c r="D189" s="251"/>
      <c r="E189" s="164">
        <v>1130466</v>
      </c>
      <c r="F189" s="251">
        <v>-1244727</v>
      </c>
      <c r="G189" s="165" t="s">
        <v>92</v>
      </c>
      <c r="H189" s="4"/>
    </row>
    <row r="190" spans="1:13" ht="15.75">
      <c r="A190" s="42"/>
      <c r="B190" s="42"/>
      <c r="C190" s="42"/>
      <c r="D190" s="43"/>
      <c r="E190" s="43"/>
      <c r="F190" s="43"/>
      <c r="G190" s="44"/>
      <c r="H190" s="4"/>
    </row>
    <row r="191" spans="1:13" ht="15.75">
      <c r="A191" s="42"/>
      <c r="B191" s="42"/>
      <c r="C191" s="42"/>
      <c r="D191" s="43"/>
      <c r="E191" s="43"/>
      <c r="F191" s="43"/>
      <c r="G191" s="44"/>
      <c r="H191" s="4"/>
    </row>
    <row r="192" spans="1:13" ht="15.75">
      <c r="A192" s="42"/>
      <c r="B192" s="42"/>
      <c r="C192" s="42"/>
      <c r="D192" s="43"/>
      <c r="E192" s="43"/>
      <c r="F192" s="43"/>
      <c r="G192" s="44"/>
      <c r="H192" s="4"/>
    </row>
    <row r="193" spans="1:8" ht="15.75">
      <c r="A193" s="42"/>
      <c r="B193" s="42"/>
      <c r="C193" s="42"/>
      <c r="D193" s="43"/>
      <c r="E193" s="43"/>
      <c r="F193" s="43"/>
      <c r="G193" s="44"/>
      <c r="H193" s="4"/>
    </row>
    <row r="194" spans="1:8" ht="15.75">
      <c r="A194" s="42"/>
      <c r="B194" s="42"/>
      <c r="C194" s="42"/>
      <c r="D194" s="43"/>
      <c r="E194" s="43"/>
      <c r="F194" s="43"/>
      <c r="G194" s="44"/>
      <c r="H194" s="4"/>
    </row>
    <row r="195" spans="1:8" ht="15.75">
      <c r="A195" s="42"/>
      <c r="B195" s="42"/>
      <c r="C195" s="42"/>
      <c r="D195" s="43"/>
      <c r="E195" s="43"/>
      <c r="F195" s="43"/>
      <c r="G195" s="44"/>
      <c r="H195" s="4"/>
    </row>
    <row r="196" spans="1:8" ht="15.75">
      <c r="A196" s="42"/>
      <c r="B196" s="42"/>
      <c r="C196" s="42"/>
      <c r="D196" s="43"/>
      <c r="E196" s="43"/>
      <c r="F196" s="43"/>
      <c r="G196" s="44"/>
      <c r="H196" s="4"/>
    </row>
    <row r="197" spans="1:8" ht="15.75">
      <c r="A197" s="42"/>
      <c r="B197" s="42"/>
      <c r="C197" s="42"/>
      <c r="D197" s="43"/>
      <c r="E197" s="43"/>
      <c r="F197" s="43"/>
      <c r="G197" s="44"/>
      <c r="H197" s="4"/>
    </row>
    <row r="198" spans="1:8" ht="15.75" customHeight="1">
      <c r="A198" s="42"/>
      <c r="B198" s="42"/>
      <c r="C198" s="252" t="s">
        <v>282</v>
      </c>
      <c r="D198" s="252"/>
      <c r="E198" s="252"/>
      <c r="F198" s="43"/>
      <c r="G198" s="44"/>
      <c r="H198" s="4"/>
    </row>
    <row r="199" spans="1:8" ht="18.75">
      <c r="A199" s="42"/>
      <c r="B199" s="42"/>
      <c r="C199" s="166" t="s">
        <v>283</v>
      </c>
      <c r="D199" s="166" t="s">
        <v>285</v>
      </c>
      <c r="E199" s="166" t="s">
        <v>284</v>
      </c>
      <c r="F199" s="43"/>
      <c r="G199" s="44"/>
      <c r="H199" s="4"/>
    </row>
    <row r="200" spans="1:8" ht="18.75">
      <c r="A200" s="42"/>
      <c r="B200" s="42"/>
      <c r="C200" s="167">
        <v>43498766149</v>
      </c>
      <c r="D200" s="167">
        <v>9712144228</v>
      </c>
      <c r="E200" s="167">
        <v>33786621921</v>
      </c>
      <c r="F200" s="43"/>
      <c r="G200" s="44"/>
      <c r="H200" s="4"/>
    </row>
    <row r="201" spans="1:8" ht="15.75">
      <c r="A201" s="42"/>
      <c r="B201" s="42"/>
      <c r="C201" s="42"/>
      <c r="D201" s="43"/>
      <c r="E201" s="43"/>
      <c r="F201" s="43"/>
      <c r="G201" s="44"/>
      <c r="H201" s="4"/>
    </row>
    <row r="202" spans="1:8" ht="15.75">
      <c r="A202" s="42"/>
      <c r="B202" s="42"/>
      <c r="C202" s="42"/>
      <c r="D202" s="43"/>
      <c r="E202" s="43"/>
      <c r="F202" s="43"/>
      <c r="G202" s="44"/>
      <c r="H202" s="4"/>
    </row>
    <row r="203" spans="1:8" ht="15.75">
      <c r="A203" s="42"/>
      <c r="B203" s="42"/>
      <c r="C203" s="42"/>
      <c r="D203" s="43"/>
      <c r="E203" s="43"/>
      <c r="F203" s="43"/>
      <c r="G203" s="44"/>
      <c r="H203" s="4"/>
    </row>
    <row r="204" spans="1:8" ht="15.75">
      <c r="A204" s="42"/>
      <c r="B204" s="42"/>
      <c r="C204" s="42"/>
      <c r="D204" s="43"/>
      <c r="E204" s="43"/>
      <c r="F204" s="43"/>
      <c r="G204" s="44"/>
      <c r="H204" s="4"/>
    </row>
    <row r="205" spans="1:8" ht="15.75">
      <c r="A205" s="42"/>
      <c r="B205" s="42"/>
      <c r="C205" s="42"/>
      <c r="D205" s="43"/>
      <c r="E205" s="43"/>
      <c r="F205" s="43"/>
      <c r="G205" s="44"/>
      <c r="H205" s="4"/>
    </row>
    <row r="206" spans="1:8" ht="15.75">
      <c r="A206" s="42"/>
      <c r="B206" s="42"/>
      <c r="C206" s="42"/>
      <c r="D206" s="43"/>
      <c r="E206" s="43"/>
      <c r="F206" s="43"/>
      <c r="G206" s="44"/>
      <c r="H206" s="4"/>
    </row>
    <row r="207" spans="1:8" ht="15.75">
      <c r="A207" s="42"/>
      <c r="B207" s="42"/>
      <c r="C207" s="42"/>
      <c r="D207" s="43"/>
      <c r="E207" s="43"/>
      <c r="F207" s="43"/>
      <c r="G207" s="44"/>
      <c r="H207" s="4"/>
    </row>
    <row r="208" spans="1:8" ht="15.75">
      <c r="A208" s="42"/>
      <c r="B208" s="42"/>
      <c r="C208" s="42"/>
      <c r="D208" s="43"/>
      <c r="E208" s="43"/>
      <c r="F208" s="43"/>
      <c r="G208" s="44"/>
      <c r="H208" s="4"/>
    </row>
    <row r="209" spans="1:8" ht="15.75">
      <c r="A209" s="42"/>
      <c r="B209" s="42"/>
      <c r="C209" s="42"/>
      <c r="D209" s="43"/>
      <c r="E209" s="43"/>
      <c r="F209" s="43"/>
      <c r="G209" s="44"/>
      <c r="H209" s="4"/>
    </row>
    <row r="210" spans="1:8" ht="15.75">
      <c r="A210" s="42"/>
      <c r="B210" s="42"/>
      <c r="C210" s="42"/>
      <c r="D210" s="43"/>
      <c r="E210" s="43"/>
      <c r="F210" s="43"/>
      <c r="G210" s="44"/>
      <c r="H210" s="4"/>
    </row>
    <row r="211" spans="1:8" ht="15.75">
      <c r="A211" s="42"/>
      <c r="B211" s="42"/>
      <c r="C211" s="42"/>
      <c r="D211" s="43"/>
      <c r="E211" s="43"/>
      <c r="F211" s="43"/>
      <c r="G211" s="44"/>
      <c r="H211" s="4"/>
    </row>
    <row r="212" spans="1:8" ht="15.75">
      <c r="A212" s="42"/>
      <c r="B212" s="42"/>
      <c r="C212" s="42"/>
      <c r="D212" s="43"/>
      <c r="E212" s="43"/>
      <c r="F212" s="43"/>
      <c r="G212" s="44"/>
      <c r="H212" s="4"/>
    </row>
    <row r="213" spans="1:8" ht="15.75">
      <c r="A213" s="42"/>
      <c r="B213" s="42"/>
      <c r="C213" s="42"/>
      <c r="D213" s="43"/>
      <c r="E213" s="43"/>
      <c r="F213" s="43"/>
      <c r="G213" s="44"/>
      <c r="H213" s="4"/>
    </row>
    <row r="214" spans="1:8" ht="15.75">
      <c r="A214" s="42"/>
      <c r="B214" s="42"/>
      <c r="C214" s="42"/>
      <c r="D214" s="43"/>
      <c r="E214" s="43"/>
      <c r="F214" s="43"/>
      <c r="G214" s="44"/>
      <c r="H214" s="4"/>
    </row>
    <row r="215" spans="1:8" ht="15.75">
      <c r="A215" s="42"/>
      <c r="B215" s="42"/>
      <c r="C215" s="42"/>
      <c r="D215" s="43"/>
      <c r="E215" s="43"/>
      <c r="F215" s="43"/>
      <c r="G215" s="44"/>
      <c r="H215" s="4"/>
    </row>
    <row r="216" spans="1:8" ht="15.75">
      <c r="A216" s="42"/>
      <c r="B216" s="42"/>
      <c r="C216" s="42"/>
      <c r="D216" s="43"/>
      <c r="E216" s="43"/>
      <c r="F216" s="43"/>
      <c r="G216" s="44"/>
      <c r="H216" s="4"/>
    </row>
    <row r="217" spans="1:8" ht="15.75">
      <c r="A217" s="42"/>
      <c r="B217" s="42"/>
      <c r="C217" s="42"/>
      <c r="D217" s="43"/>
      <c r="E217" s="43"/>
      <c r="F217" s="43"/>
      <c r="G217" s="44"/>
      <c r="H217" s="4"/>
    </row>
    <row r="218" spans="1:8" ht="15.75">
      <c r="A218" s="42"/>
      <c r="B218" s="42"/>
      <c r="C218" s="42"/>
      <c r="D218" s="43"/>
      <c r="E218" s="43"/>
      <c r="F218" s="43"/>
      <c r="G218" s="44"/>
      <c r="H218" s="4"/>
    </row>
    <row r="219" spans="1:8" ht="15.75">
      <c r="A219" s="42"/>
      <c r="B219" s="42"/>
      <c r="C219" s="42"/>
      <c r="D219" s="43"/>
      <c r="E219" s="43"/>
      <c r="F219" s="43"/>
      <c r="G219" s="44"/>
      <c r="H219" s="4"/>
    </row>
    <row r="220" spans="1:8" ht="15.75">
      <c r="A220" s="42"/>
      <c r="B220" s="42"/>
      <c r="C220" s="42"/>
      <c r="D220" s="43"/>
      <c r="E220" s="43"/>
      <c r="F220" s="43"/>
      <c r="G220" s="44"/>
      <c r="H220" s="4"/>
    </row>
    <row r="221" spans="1:8" ht="15.75">
      <c r="A221" s="42"/>
      <c r="B221" s="42"/>
      <c r="C221" s="42"/>
      <c r="D221" s="43"/>
      <c r="E221" s="43"/>
      <c r="F221" s="43"/>
      <c r="G221" s="44"/>
      <c r="H221" s="4"/>
    </row>
    <row r="222" spans="1:8" ht="15.75">
      <c r="A222" s="42"/>
      <c r="B222" s="42"/>
      <c r="C222" s="42"/>
      <c r="D222" s="43"/>
      <c r="E222" s="43"/>
      <c r="F222" s="43"/>
      <c r="G222" s="44"/>
      <c r="H222" s="4"/>
    </row>
    <row r="223" spans="1:8" ht="15.75">
      <c r="A223" s="42"/>
      <c r="B223" s="42"/>
      <c r="C223" s="42"/>
      <c r="D223" s="43"/>
      <c r="E223" s="43"/>
      <c r="F223" s="43"/>
      <c r="G223" s="44"/>
      <c r="H223" s="4"/>
    </row>
    <row r="224" spans="1:8" ht="15.75">
      <c r="A224" s="42"/>
      <c r="B224" s="42"/>
      <c r="C224" s="42"/>
      <c r="D224" s="43"/>
      <c r="E224" s="43"/>
      <c r="F224" s="43"/>
      <c r="G224" s="44"/>
      <c r="H224" s="4"/>
    </row>
    <row r="225" spans="1:8" ht="15.75">
      <c r="A225" s="42"/>
      <c r="B225" s="42"/>
      <c r="C225" s="42"/>
      <c r="D225" s="43"/>
      <c r="E225" s="43"/>
      <c r="F225" s="43"/>
      <c r="G225" s="44"/>
      <c r="H225" s="4"/>
    </row>
    <row r="226" spans="1:8" ht="15.75">
      <c r="A226" s="42"/>
      <c r="B226" s="42"/>
      <c r="C226" s="42"/>
      <c r="D226" s="43"/>
      <c r="E226" s="43"/>
      <c r="F226" s="43"/>
      <c r="G226" s="44"/>
      <c r="H226" s="4"/>
    </row>
    <row r="227" spans="1:8" ht="15.75">
      <c r="A227" s="42"/>
      <c r="B227" s="42"/>
      <c r="C227" s="42"/>
      <c r="D227" s="43"/>
      <c r="E227" s="43"/>
      <c r="F227" s="43"/>
      <c r="G227" s="44"/>
      <c r="H227" s="4"/>
    </row>
    <row r="228" spans="1:8" ht="15.75">
      <c r="A228" s="42"/>
      <c r="B228" s="42"/>
      <c r="C228" s="42"/>
      <c r="D228" s="43"/>
      <c r="E228" s="43"/>
      <c r="F228" s="43"/>
      <c r="G228" s="44"/>
      <c r="H228" s="4"/>
    </row>
    <row r="229" spans="1:8" ht="15.75">
      <c r="A229" s="42"/>
      <c r="B229" s="42"/>
      <c r="C229" s="42"/>
      <c r="D229" s="43"/>
      <c r="E229" s="43"/>
      <c r="F229" s="43"/>
      <c r="G229" s="44"/>
      <c r="H229" s="4"/>
    </row>
    <row r="230" spans="1:8" ht="15.75">
      <c r="A230" s="42"/>
      <c r="B230" s="42"/>
      <c r="C230" s="42"/>
      <c r="D230" s="43"/>
      <c r="E230" s="43"/>
      <c r="F230" s="43"/>
      <c r="G230" s="44"/>
      <c r="H230" s="4"/>
    </row>
    <row r="231" spans="1:8" ht="15.75">
      <c r="A231" s="42"/>
      <c r="B231" s="42"/>
      <c r="C231" s="42"/>
      <c r="D231" s="43"/>
      <c r="E231" s="43"/>
      <c r="F231" s="43"/>
      <c r="G231" s="44"/>
      <c r="H231" s="4"/>
    </row>
    <row r="232" spans="1:8" ht="15.75">
      <c r="A232" s="42"/>
      <c r="B232" s="42"/>
      <c r="C232" s="42"/>
      <c r="D232" s="43"/>
      <c r="E232" s="43"/>
      <c r="F232" s="43"/>
      <c r="G232" s="44"/>
      <c r="H232" s="4"/>
    </row>
    <row r="233" spans="1:8" ht="15.75">
      <c r="A233" s="42"/>
      <c r="B233" s="42"/>
      <c r="C233" s="42"/>
      <c r="D233" s="43"/>
      <c r="E233" s="43"/>
      <c r="F233" s="43"/>
      <c r="G233" s="44"/>
      <c r="H233" s="4"/>
    </row>
    <row r="234" spans="1:8" ht="15.75">
      <c r="A234" s="42"/>
      <c r="B234" s="42"/>
      <c r="C234" s="42"/>
      <c r="D234" s="43"/>
      <c r="E234" s="43"/>
      <c r="F234" s="43"/>
      <c r="G234" s="44"/>
      <c r="H234" s="4"/>
    </row>
    <row r="235" spans="1:8" ht="15.75">
      <c r="A235" s="42"/>
      <c r="B235" s="42"/>
      <c r="C235" s="42"/>
      <c r="D235" s="43"/>
      <c r="E235" s="43"/>
      <c r="F235" s="43"/>
      <c r="G235" s="44"/>
      <c r="H235" s="4"/>
    </row>
    <row r="236" spans="1:8" ht="18.75">
      <c r="A236" s="272" t="s">
        <v>360</v>
      </c>
      <c r="B236" s="272"/>
      <c r="C236" s="272"/>
      <c r="D236" s="272"/>
      <c r="E236" s="272"/>
      <c r="F236" s="272"/>
      <c r="G236" s="272"/>
      <c r="H236" s="4"/>
    </row>
    <row r="237" spans="1:8" ht="16.5">
      <c r="A237" s="228" t="s">
        <v>361</v>
      </c>
      <c r="B237" s="228"/>
      <c r="C237" s="228"/>
      <c r="D237" s="228"/>
      <c r="E237" s="228"/>
      <c r="F237" s="228"/>
      <c r="G237" s="228"/>
      <c r="H237" s="4"/>
    </row>
    <row r="238" spans="1:8" ht="47.25">
      <c r="A238" s="87" t="s">
        <v>198</v>
      </c>
      <c r="B238" s="87" t="s">
        <v>199</v>
      </c>
      <c r="C238" s="208" t="s">
        <v>19</v>
      </c>
      <c r="D238" s="208"/>
      <c r="E238" s="208" t="s">
        <v>183</v>
      </c>
      <c r="F238" s="208"/>
      <c r="G238" s="87" t="s">
        <v>184</v>
      </c>
      <c r="H238" s="4"/>
    </row>
    <row r="239" spans="1:8" ht="15.75">
      <c r="A239" s="97" t="s">
        <v>286</v>
      </c>
      <c r="B239" s="97">
        <v>69</v>
      </c>
      <c r="C239" s="209" t="s">
        <v>230</v>
      </c>
      <c r="D239" s="209"/>
      <c r="E239" s="209" t="s">
        <v>200</v>
      </c>
      <c r="F239" s="209"/>
      <c r="G239" s="105" t="s">
        <v>201</v>
      </c>
      <c r="H239" s="4"/>
    </row>
    <row r="240" spans="1:8" ht="15.75" customHeight="1">
      <c r="A240" s="97" t="s">
        <v>238</v>
      </c>
      <c r="B240" s="97">
        <v>71</v>
      </c>
      <c r="C240" s="209" t="s">
        <v>230</v>
      </c>
      <c r="D240" s="209"/>
      <c r="E240" s="209" t="s">
        <v>200</v>
      </c>
      <c r="F240" s="209"/>
      <c r="G240" s="105" t="s">
        <v>201</v>
      </c>
      <c r="H240" s="4"/>
    </row>
    <row r="241" spans="1:8" ht="15.75" customHeight="1">
      <c r="A241" s="100" t="s">
        <v>287</v>
      </c>
      <c r="B241" s="100">
        <v>41</v>
      </c>
      <c r="C241" s="209" t="s">
        <v>230</v>
      </c>
      <c r="D241" s="209"/>
      <c r="E241" s="209" t="s">
        <v>200</v>
      </c>
      <c r="F241" s="209"/>
      <c r="G241" s="105" t="s">
        <v>201</v>
      </c>
      <c r="H241" s="4"/>
    </row>
    <row r="242" spans="1:8" ht="15.75">
      <c r="A242" s="232"/>
      <c r="B242" s="233"/>
      <c r="C242" s="233"/>
      <c r="D242" s="233"/>
      <c r="E242" s="233"/>
      <c r="F242" s="233"/>
      <c r="G242" s="233"/>
      <c r="H242" s="4"/>
    </row>
    <row r="243" spans="1:8" ht="15.75">
      <c r="A243" s="89"/>
      <c r="B243" s="89"/>
      <c r="C243" s="89"/>
      <c r="D243" s="89"/>
      <c r="E243" s="89"/>
      <c r="F243" s="89"/>
      <c r="G243" s="89"/>
      <c r="H243" s="4"/>
    </row>
    <row r="244" spans="1:8" ht="16.5">
      <c r="A244" s="256" t="s">
        <v>362</v>
      </c>
      <c r="B244" s="257"/>
      <c r="C244" s="257"/>
      <c r="D244" s="257"/>
      <c r="E244" s="257"/>
      <c r="F244" s="257"/>
      <c r="G244" s="258"/>
      <c r="H244" s="4"/>
    </row>
    <row r="245" spans="1:8" ht="15.75">
      <c r="A245" s="223" t="s">
        <v>185</v>
      </c>
      <c r="B245" s="225"/>
      <c r="C245" s="223" t="s">
        <v>19</v>
      </c>
      <c r="D245" s="225"/>
      <c r="E245" s="90" t="s">
        <v>37</v>
      </c>
      <c r="F245" s="223" t="s">
        <v>186</v>
      </c>
      <c r="G245" s="225"/>
      <c r="H245" s="4"/>
    </row>
    <row r="246" spans="1:8" ht="15.75">
      <c r="A246" s="238" t="s">
        <v>202</v>
      </c>
      <c r="B246" s="237"/>
      <c r="C246" s="238" t="s">
        <v>210</v>
      </c>
      <c r="D246" s="237"/>
      <c r="E246" s="101" t="s">
        <v>288</v>
      </c>
      <c r="F246" s="210" t="s">
        <v>203</v>
      </c>
      <c r="G246" s="237"/>
      <c r="H246" s="4"/>
    </row>
    <row r="247" spans="1:8" ht="15.75" customHeight="1">
      <c r="A247" s="238"/>
      <c r="B247" s="237"/>
      <c r="C247" s="238"/>
      <c r="D247" s="237"/>
      <c r="E247" s="101"/>
      <c r="F247" s="238"/>
      <c r="G247" s="237"/>
      <c r="H247" s="4"/>
    </row>
    <row r="248" spans="1:8" ht="15.75">
      <c r="A248" s="232" t="s">
        <v>38</v>
      </c>
      <c r="B248" s="233"/>
      <c r="C248" s="233"/>
      <c r="D248" s="233"/>
      <c r="E248" s="233"/>
      <c r="F248" s="233"/>
      <c r="G248" s="233"/>
      <c r="H248" s="4"/>
    </row>
    <row r="249" spans="1:8" ht="18.75" customHeight="1">
      <c r="A249" s="91"/>
      <c r="B249" s="92"/>
      <c r="C249" s="92"/>
      <c r="D249" s="92"/>
      <c r="E249" s="92"/>
      <c r="F249" s="92"/>
      <c r="G249" s="92"/>
      <c r="H249" s="4"/>
    </row>
    <row r="250" spans="1:8" s="10" customFormat="1" ht="16.5">
      <c r="A250" s="228" t="s">
        <v>363</v>
      </c>
      <c r="B250" s="228"/>
      <c r="C250" s="228"/>
      <c r="D250" s="228"/>
      <c r="E250" s="228"/>
      <c r="F250" s="228"/>
      <c r="G250" s="228"/>
      <c r="H250" s="9"/>
    </row>
    <row r="251" spans="1:8" ht="63">
      <c r="A251" s="86" t="s">
        <v>211</v>
      </c>
      <c r="B251" s="86" t="s">
        <v>187</v>
      </c>
      <c r="C251" s="87" t="s">
        <v>188</v>
      </c>
      <c r="D251" s="208" t="s">
        <v>189</v>
      </c>
      <c r="E251" s="208"/>
      <c r="F251" s="208"/>
      <c r="G251" s="93" t="s">
        <v>190</v>
      </c>
      <c r="H251" s="4"/>
    </row>
    <row r="252" spans="1:8" ht="48" customHeight="1">
      <c r="A252" s="109">
        <v>69</v>
      </c>
      <c r="B252" s="110">
        <v>37</v>
      </c>
      <c r="C252" s="97">
        <f>+A252-B252</f>
        <v>32</v>
      </c>
      <c r="D252" s="209" t="s">
        <v>212</v>
      </c>
      <c r="E252" s="209"/>
      <c r="F252" s="209"/>
      <c r="G252" s="56" t="s">
        <v>204</v>
      </c>
      <c r="H252" s="4"/>
    </row>
    <row r="253" spans="1:8" ht="15.75">
      <c r="A253" s="102"/>
      <c r="B253" s="103"/>
      <c r="C253" s="97"/>
      <c r="D253" s="229"/>
      <c r="E253" s="230"/>
      <c r="F253" s="231"/>
      <c r="G253" s="104"/>
      <c r="H253" s="4"/>
    </row>
    <row r="254" spans="1:8" ht="15.75" customHeight="1">
      <c r="A254" s="232" t="s">
        <v>38</v>
      </c>
      <c r="B254" s="233"/>
      <c r="C254" s="233"/>
      <c r="D254" s="233"/>
      <c r="E254" s="233"/>
      <c r="F254" s="233"/>
      <c r="G254" s="233"/>
      <c r="H254" s="4"/>
    </row>
    <row r="255" spans="1:8" ht="15.75">
      <c r="A255" s="94"/>
      <c r="B255" s="95"/>
      <c r="C255" s="95"/>
      <c r="D255" s="95"/>
      <c r="E255" s="95"/>
      <c r="F255" s="95"/>
      <c r="G255" s="96"/>
      <c r="H255" s="4"/>
    </row>
    <row r="256" spans="1:8" ht="33.75" customHeight="1">
      <c r="A256" s="239" t="s">
        <v>364</v>
      </c>
      <c r="B256" s="240"/>
      <c r="C256" s="240"/>
      <c r="D256" s="240"/>
      <c r="E256" s="240"/>
      <c r="F256" s="240"/>
      <c r="G256" s="241"/>
      <c r="H256" s="4"/>
    </row>
    <row r="257" spans="1:8" ht="16.5">
      <c r="A257" s="234" t="s">
        <v>365</v>
      </c>
      <c r="B257" s="235"/>
      <c r="C257" s="235"/>
      <c r="D257" s="235"/>
      <c r="E257" s="235"/>
      <c r="F257" s="235"/>
      <c r="G257" s="236"/>
      <c r="H257" s="4"/>
    </row>
    <row r="258" spans="1:8" s="7" customFormat="1" ht="15.75">
      <c r="A258" s="223" t="s">
        <v>191</v>
      </c>
      <c r="B258" s="225"/>
      <c r="C258" s="221" t="s">
        <v>192</v>
      </c>
      <c r="D258" s="222"/>
      <c r="E258" s="223" t="s">
        <v>186</v>
      </c>
      <c r="F258" s="224"/>
      <c r="G258" s="225"/>
      <c r="H258" s="6"/>
    </row>
    <row r="259" spans="1:8" s="7" customFormat="1" ht="15.75" customHeight="1">
      <c r="A259" s="226">
        <v>1</v>
      </c>
      <c r="B259" s="227"/>
      <c r="C259" s="226" t="s">
        <v>291</v>
      </c>
      <c r="D259" s="227"/>
      <c r="E259" s="210" t="s">
        <v>289</v>
      </c>
      <c r="F259" s="211"/>
      <c r="G259" s="212"/>
      <c r="H259" s="6"/>
    </row>
    <row r="260" spans="1:8" ht="15.75">
      <c r="A260" s="206">
        <v>2</v>
      </c>
      <c r="B260" s="207"/>
      <c r="C260" s="206" t="s">
        <v>290</v>
      </c>
      <c r="D260" s="207"/>
      <c r="E260" s="210" t="s">
        <v>293</v>
      </c>
      <c r="F260" s="211"/>
      <c r="G260" s="212"/>
      <c r="H260" s="4"/>
    </row>
    <row r="261" spans="1:8" ht="18" customHeight="1">
      <c r="A261" s="206">
        <v>3</v>
      </c>
      <c r="B261" s="207"/>
      <c r="C261" s="206" t="s">
        <v>292</v>
      </c>
      <c r="D261" s="207"/>
      <c r="E261" s="213" t="s">
        <v>294</v>
      </c>
      <c r="F261" s="214"/>
      <c r="G261" s="215"/>
      <c r="H261" s="4"/>
    </row>
    <row r="262" spans="1:8" ht="37.5" customHeight="1">
      <c r="A262" s="232"/>
      <c r="B262" s="233"/>
      <c r="C262" s="233"/>
      <c r="D262" s="233"/>
      <c r="E262" s="233"/>
      <c r="F262" s="233"/>
      <c r="G262" s="233"/>
      <c r="H262" s="4"/>
    </row>
    <row r="263" spans="1:8" ht="15.75" customHeight="1">
      <c r="A263" s="88"/>
      <c r="B263" s="89"/>
      <c r="C263" s="89"/>
      <c r="D263" s="89"/>
      <c r="E263" s="89"/>
      <c r="F263" s="89"/>
      <c r="G263" s="89"/>
      <c r="H263" s="4"/>
    </row>
    <row r="264" spans="1:8" ht="16.5">
      <c r="A264" s="279" t="s">
        <v>366</v>
      </c>
      <c r="B264" s="279"/>
      <c r="C264" s="279"/>
      <c r="D264" s="279"/>
      <c r="E264" s="279"/>
      <c r="F264" s="279"/>
      <c r="G264" s="279"/>
      <c r="H264" s="4"/>
    </row>
    <row r="265" spans="1:8" ht="33.75" customHeight="1">
      <c r="A265" s="87" t="s">
        <v>193</v>
      </c>
      <c r="B265" s="87" t="s">
        <v>194</v>
      </c>
      <c r="C265" s="208" t="s">
        <v>195</v>
      </c>
      <c r="D265" s="208"/>
      <c r="E265" s="87" t="s">
        <v>196</v>
      </c>
      <c r="F265" s="208" t="s">
        <v>197</v>
      </c>
      <c r="G265" s="208"/>
      <c r="H265" s="4"/>
    </row>
    <row r="266" spans="1:8" ht="15.75">
      <c r="A266" s="97"/>
      <c r="B266" s="97"/>
      <c r="C266" s="218" t="s">
        <v>217</v>
      </c>
      <c r="D266" s="218"/>
      <c r="E266" s="97"/>
      <c r="F266" s="218"/>
      <c r="G266" s="218"/>
      <c r="H266" s="4"/>
    </row>
    <row r="267" spans="1:8" ht="15.75">
      <c r="A267" s="97"/>
      <c r="B267" s="97"/>
      <c r="C267" s="218"/>
      <c r="D267" s="218"/>
      <c r="E267" s="100"/>
      <c r="F267" s="218"/>
      <c r="G267" s="218"/>
      <c r="H267" s="4"/>
    </row>
    <row r="268" spans="1:8" ht="15" customHeight="1">
      <c r="A268" s="99"/>
      <c r="B268" s="99"/>
      <c r="C268" s="216"/>
      <c r="D268" s="217"/>
      <c r="E268" s="98"/>
      <c r="F268" s="218"/>
      <c r="G268" s="218"/>
      <c r="H268" s="4"/>
    </row>
    <row r="269" spans="1:8" ht="15.75">
      <c r="A269" s="232" t="s">
        <v>38</v>
      </c>
      <c r="B269" s="233"/>
      <c r="C269" s="233"/>
      <c r="D269" s="233"/>
      <c r="E269" s="233"/>
      <c r="F269" s="233"/>
      <c r="G269" s="233"/>
      <c r="H269" s="4"/>
    </row>
    <row r="270" spans="1:8" ht="15.75" customHeight="1">
      <c r="A270" s="16" t="s">
        <v>4</v>
      </c>
      <c r="B270" s="15" t="s">
        <v>37</v>
      </c>
      <c r="C270" s="204" t="s">
        <v>22</v>
      </c>
      <c r="D270" s="245"/>
      <c r="E270" s="246"/>
      <c r="F270" s="277" t="s">
        <v>23</v>
      </c>
      <c r="G270" s="278"/>
      <c r="H270" s="4"/>
    </row>
    <row r="271" spans="1:8" ht="15.75">
      <c r="A271" s="24"/>
      <c r="B271" s="24"/>
      <c r="C271" s="275"/>
      <c r="D271" s="275"/>
      <c r="E271" s="276"/>
      <c r="F271" s="275"/>
      <c r="G271" s="276"/>
      <c r="H271" s="4"/>
    </row>
    <row r="272" spans="1:8" ht="38.25" customHeight="1">
      <c r="A272" s="203" t="s">
        <v>38</v>
      </c>
      <c r="B272" s="187"/>
      <c r="C272" s="187"/>
      <c r="D272" s="187"/>
      <c r="E272" s="187"/>
      <c r="F272" s="187"/>
      <c r="G272" s="187"/>
      <c r="H272" s="4"/>
    </row>
    <row r="273" spans="1:8" ht="39" customHeight="1">
      <c r="A273" s="106"/>
      <c r="B273" s="107"/>
      <c r="C273" s="107"/>
      <c r="D273" s="107"/>
      <c r="E273" s="107"/>
      <c r="F273" s="107"/>
      <c r="G273" s="107"/>
      <c r="H273" s="4"/>
    </row>
    <row r="274" spans="1:8" ht="38.25" customHeight="1">
      <c r="A274" s="219" t="s">
        <v>367</v>
      </c>
      <c r="B274" s="219"/>
      <c r="C274" s="219"/>
      <c r="D274" s="219"/>
      <c r="E274" s="219"/>
      <c r="F274" s="219"/>
      <c r="G274" s="219"/>
      <c r="H274" s="4"/>
    </row>
    <row r="275" spans="1:8" ht="38.25" customHeight="1">
      <c r="A275" s="112" t="s">
        <v>213</v>
      </c>
      <c r="B275" s="112" t="s">
        <v>214</v>
      </c>
      <c r="C275" s="205" t="s">
        <v>19</v>
      </c>
      <c r="D275" s="205"/>
      <c r="E275" s="112" t="s">
        <v>215</v>
      </c>
      <c r="F275" s="205" t="s">
        <v>216</v>
      </c>
      <c r="G275" s="205"/>
      <c r="H275" s="4"/>
    </row>
    <row r="276" spans="1:8" ht="12.75" customHeight="1">
      <c r="A276" s="168">
        <v>15412</v>
      </c>
      <c r="B276" s="169">
        <v>45108</v>
      </c>
      <c r="C276" s="312" t="s">
        <v>295</v>
      </c>
      <c r="D276" s="313"/>
      <c r="E276" s="113" t="s">
        <v>296</v>
      </c>
      <c r="F276" s="318" t="s">
        <v>297</v>
      </c>
      <c r="G276" s="319"/>
      <c r="H276" s="4"/>
    </row>
    <row r="277" spans="1:8" ht="12.75" customHeight="1">
      <c r="A277" s="113"/>
      <c r="B277" s="113"/>
      <c r="C277" s="314"/>
      <c r="D277" s="315"/>
      <c r="E277" s="113"/>
      <c r="F277" s="320"/>
      <c r="G277" s="321"/>
      <c r="H277" s="4"/>
    </row>
    <row r="278" spans="1:8" ht="15.75">
      <c r="A278" s="113"/>
      <c r="B278" s="113"/>
      <c r="C278" s="316"/>
      <c r="D278" s="317"/>
      <c r="E278" s="111"/>
      <c r="F278" s="322"/>
      <c r="G278" s="323"/>
      <c r="H278" s="4"/>
    </row>
    <row r="279" spans="1:8" ht="16.5">
      <c r="A279" s="220" t="s">
        <v>368</v>
      </c>
      <c r="B279" s="220"/>
      <c r="C279" s="220"/>
      <c r="D279" s="220"/>
      <c r="E279" s="220"/>
      <c r="F279" s="220"/>
      <c r="G279" s="220"/>
      <c r="H279" s="4"/>
    </row>
    <row r="280" spans="1:8" ht="15.75">
      <c r="A280" s="204" t="s">
        <v>24</v>
      </c>
      <c r="B280" s="204"/>
      <c r="C280" s="204"/>
      <c r="D280" s="204" t="s">
        <v>30</v>
      </c>
      <c r="E280" s="204"/>
      <c r="F280" s="204"/>
      <c r="G280" s="204"/>
      <c r="H280" s="4"/>
    </row>
    <row r="281" spans="1:8" ht="15.75">
      <c r="A281" s="203">
        <v>2019</v>
      </c>
      <c r="B281" s="203"/>
      <c r="C281" s="203"/>
      <c r="D281" s="187">
        <v>2.81</v>
      </c>
      <c r="E281" s="187"/>
      <c r="F281" s="187"/>
      <c r="G281" s="187"/>
      <c r="H281" s="4"/>
    </row>
    <row r="282" spans="1:8" ht="15.75">
      <c r="A282" s="203">
        <v>2020</v>
      </c>
      <c r="B282" s="203"/>
      <c r="C282" s="203"/>
      <c r="D282" s="187">
        <v>1.72</v>
      </c>
      <c r="E282" s="187"/>
      <c r="F282" s="187"/>
      <c r="G282" s="187"/>
      <c r="H282" s="4"/>
    </row>
    <row r="283" spans="1:8" ht="15.75">
      <c r="A283" s="203">
        <v>2021</v>
      </c>
      <c r="B283" s="203"/>
      <c r="C283" s="203"/>
      <c r="D283" s="187">
        <v>1.97</v>
      </c>
      <c r="E283" s="187"/>
      <c r="F283" s="187"/>
      <c r="G283" s="187"/>
      <c r="H283" s="4"/>
    </row>
    <row r="284" spans="1:8" ht="15.75">
      <c r="A284" s="203">
        <v>2022</v>
      </c>
      <c r="B284" s="203"/>
      <c r="C284" s="203"/>
      <c r="D284" s="187">
        <v>2.12</v>
      </c>
      <c r="E284" s="187"/>
      <c r="F284" s="187"/>
      <c r="G284" s="187"/>
      <c r="H284" s="4"/>
    </row>
    <row r="285" spans="1:8" ht="25.5" customHeight="1">
      <c r="A285" s="203" t="s">
        <v>38</v>
      </c>
      <c r="B285" s="187"/>
      <c r="C285" s="187"/>
      <c r="D285" s="187"/>
      <c r="E285" s="187"/>
      <c r="F285" s="187"/>
      <c r="G285" s="187"/>
      <c r="H285" s="4"/>
    </row>
    <row r="286" spans="1:8" ht="25.5" customHeight="1">
      <c r="A286" s="274" t="s">
        <v>369</v>
      </c>
      <c r="B286" s="274"/>
      <c r="C286" s="274"/>
      <c r="D286" s="274"/>
      <c r="E286" s="274"/>
      <c r="F286" s="274"/>
      <c r="G286" s="274"/>
      <c r="H286" s="4"/>
    </row>
    <row r="287" spans="1:8" ht="25.5" customHeight="1">
      <c r="A287" s="220" t="s">
        <v>370</v>
      </c>
      <c r="B287" s="220"/>
      <c r="C287" s="220"/>
      <c r="D287" s="220"/>
      <c r="E287" s="220"/>
      <c r="F287" s="220"/>
      <c r="G287" s="220"/>
      <c r="H287" s="4"/>
    </row>
    <row r="288" spans="1:8" ht="25.5" customHeight="1">
      <c r="A288" s="204" t="s">
        <v>218</v>
      </c>
      <c r="B288" s="204"/>
      <c r="C288" s="204"/>
      <c r="D288" s="204"/>
      <c r="E288" s="204"/>
      <c r="F288" s="204"/>
      <c r="G288" s="204"/>
      <c r="H288" s="4"/>
    </row>
    <row r="289" spans="1:8" ht="25.5" customHeight="1">
      <c r="A289" s="14" t="s">
        <v>219</v>
      </c>
      <c r="B289" s="15" t="s">
        <v>37</v>
      </c>
      <c r="C289" s="204" t="s">
        <v>19</v>
      </c>
      <c r="D289" s="204"/>
      <c r="E289" s="204"/>
      <c r="F289" s="205" t="s">
        <v>220</v>
      </c>
      <c r="G289" s="205"/>
      <c r="H289" s="4"/>
    </row>
    <row r="290" spans="1:8" ht="15" customHeight="1">
      <c r="A290" s="24"/>
      <c r="B290" s="24"/>
      <c r="C290" s="187" t="s">
        <v>224</v>
      </c>
      <c r="D290" s="187"/>
      <c r="E290" s="187"/>
      <c r="F290" s="189"/>
      <c r="G290" s="189"/>
      <c r="H290" s="4"/>
    </row>
    <row r="291" spans="1:8" ht="15" customHeight="1">
      <c r="A291" s="24"/>
      <c r="B291" s="24"/>
      <c r="C291" s="187"/>
      <c r="D291" s="187"/>
      <c r="E291" s="187"/>
      <c r="F291" s="189"/>
      <c r="G291" s="189"/>
      <c r="H291" s="4"/>
    </row>
    <row r="292" spans="1:8" ht="15" customHeight="1">
      <c r="A292" s="203" t="s">
        <v>38</v>
      </c>
      <c r="B292" s="187"/>
      <c r="C292" s="187"/>
      <c r="D292" s="187"/>
      <c r="E292" s="187"/>
      <c r="F292" s="187"/>
      <c r="G292" s="187"/>
      <c r="H292" s="4"/>
    </row>
    <row r="293" spans="1:8" ht="9.75" customHeight="1">
      <c r="A293" s="4"/>
      <c r="B293" s="4"/>
      <c r="C293" s="4"/>
      <c r="D293" s="4"/>
      <c r="E293" s="4"/>
      <c r="F293" s="4"/>
      <c r="G293" s="4"/>
      <c r="H293" s="4"/>
    </row>
    <row r="294" spans="1:8" ht="25.5" customHeight="1">
      <c r="A294" s="204" t="s">
        <v>221</v>
      </c>
      <c r="B294" s="204"/>
      <c r="C294" s="204"/>
      <c r="D294" s="204"/>
      <c r="E294" s="204"/>
      <c r="F294" s="204"/>
      <c r="G294" s="204"/>
      <c r="H294" s="4"/>
    </row>
    <row r="295" spans="1:8" ht="25.5" customHeight="1">
      <c r="A295" s="14" t="s">
        <v>219</v>
      </c>
      <c r="B295" s="15" t="s">
        <v>37</v>
      </c>
      <c r="C295" s="204" t="s">
        <v>19</v>
      </c>
      <c r="D295" s="204"/>
      <c r="E295" s="204"/>
      <c r="F295" s="205" t="s">
        <v>220</v>
      </c>
      <c r="G295" s="205"/>
      <c r="H295" s="4"/>
    </row>
    <row r="296" spans="1:8" ht="17.25" customHeight="1">
      <c r="A296" s="24"/>
      <c r="B296" s="24"/>
      <c r="C296" s="187" t="s">
        <v>217</v>
      </c>
      <c r="D296" s="187"/>
      <c r="E296" s="187"/>
      <c r="F296" s="189"/>
      <c r="G296" s="189"/>
      <c r="H296" s="4"/>
    </row>
    <row r="297" spans="1:8" ht="17.25" customHeight="1">
      <c r="A297" s="24"/>
      <c r="B297" s="24"/>
      <c r="C297" s="187"/>
      <c r="D297" s="187"/>
      <c r="E297" s="187"/>
      <c r="F297" s="189"/>
      <c r="G297" s="189"/>
      <c r="H297" s="4"/>
    </row>
    <row r="298" spans="1:8" ht="17.25" customHeight="1">
      <c r="A298" s="203" t="s">
        <v>38</v>
      </c>
      <c r="B298" s="187"/>
      <c r="C298" s="187"/>
      <c r="D298" s="187"/>
      <c r="E298" s="187"/>
      <c r="F298" s="187"/>
      <c r="G298" s="187"/>
      <c r="H298" s="4"/>
    </row>
    <row r="299" spans="1:8" ht="15" customHeight="1">
      <c r="A299" s="4"/>
      <c r="B299" s="4"/>
      <c r="C299" s="4"/>
      <c r="D299" s="4"/>
      <c r="E299" s="4"/>
      <c r="F299" s="4"/>
      <c r="G299" s="4"/>
      <c r="H299" s="4"/>
    </row>
    <row r="300" spans="1:8" ht="25.5" customHeight="1">
      <c r="A300" s="204" t="s">
        <v>222</v>
      </c>
      <c r="B300" s="204"/>
      <c r="C300" s="204"/>
      <c r="D300" s="204"/>
      <c r="E300" s="204"/>
      <c r="F300" s="204"/>
      <c r="G300" s="204"/>
      <c r="H300" s="4"/>
    </row>
    <row r="301" spans="1:8" ht="25.5" customHeight="1">
      <c r="A301" s="14" t="s">
        <v>219</v>
      </c>
      <c r="B301" s="15" t="s">
        <v>37</v>
      </c>
      <c r="C301" s="204" t="s">
        <v>19</v>
      </c>
      <c r="D301" s="204"/>
      <c r="E301" s="204"/>
      <c r="F301" s="205" t="s">
        <v>220</v>
      </c>
      <c r="G301" s="205"/>
      <c r="H301" s="4"/>
    </row>
    <row r="302" spans="1:8" ht="16.5" customHeight="1">
      <c r="A302" s="24"/>
      <c r="B302" s="24"/>
      <c r="C302" s="187" t="s">
        <v>224</v>
      </c>
      <c r="D302" s="187"/>
      <c r="E302" s="187"/>
      <c r="F302" s="189"/>
      <c r="G302" s="189"/>
      <c r="H302" s="4"/>
    </row>
    <row r="303" spans="1:8" ht="16.5" customHeight="1">
      <c r="A303" s="24"/>
      <c r="B303" s="24"/>
      <c r="C303" s="187"/>
      <c r="D303" s="187"/>
      <c r="E303" s="187"/>
      <c r="F303" s="189"/>
      <c r="G303" s="189"/>
      <c r="H303" s="4"/>
    </row>
    <row r="304" spans="1:8" ht="16.5" customHeight="1">
      <c r="A304" s="203" t="s">
        <v>38</v>
      </c>
      <c r="B304" s="187"/>
      <c r="C304" s="187"/>
      <c r="D304" s="187"/>
      <c r="E304" s="187"/>
      <c r="F304" s="187"/>
      <c r="G304" s="187"/>
      <c r="H304" s="4"/>
    </row>
    <row r="305" spans="1:8" ht="10.5" customHeight="1">
      <c r="A305" s="4"/>
      <c r="B305" s="4"/>
      <c r="C305" s="4"/>
      <c r="D305" s="4"/>
      <c r="E305" s="4"/>
      <c r="F305" s="4"/>
      <c r="G305" s="4"/>
      <c r="H305" s="4"/>
    </row>
    <row r="306" spans="1:8" ht="25.5" customHeight="1">
      <c r="A306" s="204" t="s">
        <v>223</v>
      </c>
      <c r="B306" s="204"/>
      <c r="C306" s="204"/>
      <c r="D306" s="204"/>
      <c r="E306" s="204"/>
      <c r="F306" s="204"/>
      <c r="G306" s="204"/>
      <c r="H306" s="4"/>
    </row>
    <row r="307" spans="1:8" ht="25.5" customHeight="1">
      <c r="A307" s="14" t="s">
        <v>219</v>
      </c>
      <c r="B307" s="15" t="s">
        <v>37</v>
      </c>
      <c r="C307" s="204" t="s">
        <v>19</v>
      </c>
      <c r="D307" s="204"/>
      <c r="E307" s="204"/>
      <c r="F307" s="205" t="s">
        <v>220</v>
      </c>
      <c r="G307" s="205"/>
      <c r="H307" s="4"/>
    </row>
    <row r="308" spans="1:8" ht="25.5" customHeight="1">
      <c r="A308" s="24" t="s">
        <v>298</v>
      </c>
      <c r="B308" s="114">
        <v>45117</v>
      </c>
      <c r="C308" s="187" t="s">
        <v>300</v>
      </c>
      <c r="D308" s="187"/>
      <c r="E308" s="187"/>
      <c r="F308" s="188" t="s">
        <v>231</v>
      </c>
      <c r="G308" s="189"/>
      <c r="H308" s="4"/>
    </row>
    <row r="309" spans="1:8" ht="25.5" customHeight="1">
      <c r="A309" s="24" t="s">
        <v>299</v>
      </c>
      <c r="B309" s="114">
        <v>45121</v>
      </c>
      <c r="C309" s="187" t="s">
        <v>301</v>
      </c>
      <c r="D309" s="187"/>
      <c r="E309" s="187"/>
      <c r="F309" s="188" t="s">
        <v>231</v>
      </c>
      <c r="G309" s="189"/>
      <c r="H309" s="4"/>
    </row>
    <row r="310" spans="1:8" ht="25.5" customHeight="1">
      <c r="A310" s="24" t="s">
        <v>302</v>
      </c>
      <c r="B310" s="114">
        <v>45128</v>
      </c>
      <c r="C310" s="187" t="s">
        <v>303</v>
      </c>
      <c r="D310" s="187"/>
      <c r="E310" s="187"/>
      <c r="F310" s="188" t="s">
        <v>231</v>
      </c>
      <c r="G310" s="189"/>
      <c r="H310" s="4"/>
    </row>
    <row r="311" spans="1:8" ht="25.5" customHeight="1">
      <c r="A311" s="24" t="s">
        <v>304</v>
      </c>
      <c r="B311" s="114">
        <v>45128</v>
      </c>
      <c r="C311" s="187" t="s">
        <v>305</v>
      </c>
      <c r="D311" s="187"/>
      <c r="E311" s="187"/>
      <c r="F311" s="188" t="s">
        <v>231</v>
      </c>
      <c r="G311" s="189"/>
      <c r="H311" s="4"/>
    </row>
    <row r="312" spans="1:8" ht="25.5" customHeight="1">
      <c r="A312" s="24" t="s">
        <v>306</v>
      </c>
      <c r="B312" s="114">
        <v>45134</v>
      </c>
      <c r="C312" s="187" t="s">
        <v>307</v>
      </c>
      <c r="D312" s="187"/>
      <c r="E312" s="187"/>
      <c r="F312" s="188" t="s">
        <v>231</v>
      </c>
      <c r="G312" s="189"/>
      <c r="H312" s="4"/>
    </row>
    <row r="313" spans="1:8" ht="25.5" customHeight="1">
      <c r="A313" s="24" t="s">
        <v>308</v>
      </c>
      <c r="B313" s="114">
        <v>45138</v>
      </c>
      <c r="C313" s="187" t="s">
        <v>319</v>
      </c>
      <c r="D313" s="187"/>
      <c r="E313" s="187"/>
      <c r="F313" s="188" t="s">
        <v>231</v>
      </c>
      <c r="G313" s="189"/>
      <c r="H313" s="4"/>
    </row>
    <row r="314" spans="1:8" ht="25.5" customHeight="1">
      <c r="A314" s="24" t="s">
        <v>309</v>
      </c>
      <c r="B314" s="114">
        <v>45154</v>
      </c>
      <c r="C314" s="187" t="s">
        <v>310</v>
      </c>
      <c r="D314" s="187"/>
      <c r="E314" s="187"/>
      <c r="F314" s="188" t="s">
        <v>231</v>
      </c>
      <c r="G314" s="189"/>
      <c r="H314" s="4"/>
    </row>
    <row r="315" spans="1:8" ht="25.5" customHeight="1">
      <c r="A315" s="24" t="s">
        <v>311</v>
      </c>
      <c r="B315" s="114">
        <v>45160</v>
      </c>
      <c r="C315" s="187" t="s">
        <v>312</v>
      </c>
      <c r="D315" s="187"/>
      <c r="E315" s="187"/>
      <c r="F315" s="188" t="s">
        <v>231</v>
      </c>
      <c r="G315" s="189"/>
      <c r="H315" s="4"/>
    </row>
    <row r="316" spans="1:8" ht="25.5" customHeight="1">
      <c r="A316" s="24" t="s">
        <v>313</v>
      </c>
      <c r="B316" s="114">
        <v>45160</v>
      </c>
      <c r="C316" s="187" t="s">
        <v>314</v>
      </c>
      <c r="D316" s="187"/>
      <c r="E316" s="187"/>
      <c r="F316" s="188" t="s">
        <v>231</v>
      </c>
      <c r="G316" s="189"/>
      <c r="H316" s="4"/>
    </row>
    <row r="317" spans="1:8" ht="25.5" customHeight="1">
      <c r="A317" s="24" t="s">
        <v>315</v>
      </c>
      <c r="B317" s="114">
        <v>45162</v>
      </c>
      <c r="C317" s="187" t="s">
        <v>316</v>
      </c>
      <c r="D317" s="187"/>
      <c r="E317" s="187"/>
      <c r="F317" s="188" t="s">
        <v>231</v>
      </c>
      <c r="G317" s="189"/>
      <c r="H317" s="4"/>
    </row>
    <row r="318" spans="1:8" ht="25.5" customHeight="1">
      <c r="A318" s="24" t="s">
        <v>317</v>
      </c>
      <c r="B318" s="114">
        <v>45167</v>
      </c>
      <c r="C318" s="187" t="s">
        <v>318</v>
      </c>
      <c r="D318" s="187"/>
      <c r="E318" s="187"/>
      <c r="F318" s="188" t="s">
        <v>231</v>
      </c>
      <c r="G318" s="189"/>
      <c r="H318" s="4"/>
    </row>
    <row r="319" spans="1:8" ht="25.5" customHeight="1">
      <c r="A319" s="24" t="s">
        <v>320</v>
      </c>
      <c r="B319" s="114">
        <v>45167</v>
      </c>
      <c r="C319" s="187" t="s">
        <v>321</v>
      </c>
      <c r="D319" s="187"/>
      <c r="E319" s="187"/>
      <c r="F319" s="188" t="s">
        <v>231</v>
      </c>
      <c r="G319" s="189"/>
      <c r="H319" s="4"/>
    </row>
    <row r="320" spans="1:8" ht="25.5" customHeight="1">
      <c r="A320" s="24" t="s">
        <v>322</v>
      </c>
      <c r="B320" s="114">
        <v>45184</v>
      </c>
      <c r="C320" s="187" t="s">
        <v>324</v>
      </c>
      <c r="D320" s="187"/>
      <c r="E320" s="187"/>
      <c r="F320" s="188" t="s">
        <v>231</v>
      </c>
      <c r="G320" s="189"/>
      <c r="H320" s="4"/>
    </row>
    <row r="321" spans="1:8" ht="25.5" customHeight="1">
      <c r="A321" s="24" t="s">
        <v>323</v>
      </c>
      <c r="B321" s="114">
        <v>45181</v>
      </c>
      <c r="C321" s="187" t="s">
        <v>325</v>
      </c>
      <c r="D321" s="187"/>
      <c r="E321" s="187"/>
      <c r="F321" s="188" t="s">
        <v>231</v>
      </c>
      <c r="G321" s="189"/>
      <c r="H321" s="4"/>
    </row>
    <row r="322" spans="1:8" ht="25.5" customHeight="1">
      <c r="A322" s="24" t="s">
        <v>326</v>
      </c>
      <c r="B322" s="114">
        <v>45166</v>
      </c>
      <c r="C322" s="187" t="s">
        <v>327</v>
      </c>
      <c r="D322" s="187"/>
      <c r="E322" s="187"/>
      <c r="F322" s="188" t="s">
        <v>231</v>
      </c>
      <c r="G322" s="189"/>
      <c r="H322" s="4"/>
    </row>
    <row r="323" spans="1:8" ht="25.5" customHeight="1">
      <c r="A323" s="24" t="s">
        <v>328</v>
      </c>
      <c r="B323" s="114">
        <v>45197</v>
      </c>
      <c r="C323" s="187" t="s">
        <v>329</v>
      </c>
      <c r="D323" s="187"/>
      <c r="E323" s="187"/>
      <c r="F323" s="188" t="s">
        <v>231</v>
      </c>
      <c r="G323" s="189"/>
      <c r="H323" s="4"/>
    </row>
    <row r="324" spans="1:8" ht="6" customHeight="1">
      <c r="A324" s="4"/>
      <c r="B324" s="4"/>
      <c r="C324" s="4"/>
      <c r="D324" s="4"/>
      <c r="E324" s="4"/>
      <c r="F324" s="4"/>
      <c r="G324" s="4"/>
      <c r="H324" s="4"/>
    </row>
    <row r="325" spans="1:8" ht="33" customHeight="1">
      <c r="A325" s="200" t="s">
        <v>371</v>
      </c>
      <c r="B325" s="200"/>
      <c r="C325" s="200"/>
      <c r="D325" s="200"/>
      <c r="E325" s="200"/>
      <c r="F325" s="200"/>
      <c r="G325" s="200"/>
      <c r="H325" s="4"/>
    </row>
    <row r="326" spans="1:8" ht="21">
      <c r="A326" s="48"/>
      <c r="B326" s="49"/>
      <c r="C326" s="51" t="s">
        <v>54</v>
      </c>
      <c r="D326" s="47"/>
      <c r="E326" s="47"/>
      <c r="F326" s="47"/>
    </row>
    <row r="327" spans="1:8" ht="15.75" customHeight="1">
      <c r="A327" s="198" t="s">
        <v>145</v>
      </c>
      <c r="B327" s="199"/>
      <c r="C327" s="50" t="s">
        <v>330</v>
      </c>
      <c r="D327" s="50" t="s">
        <v>331</v>
      </c>
      <c r="E327" s="50" t="s">
        <v>332</v>
      </c>
      <c r="F327" s="50" t="s">
        <v>137</v>
      </c>
    </row>
    <row r="328" spans="1:8" ht="31.5" customHeight="1">
      <c r="A328" s="192" t="s">
        <v>138</v>
      </c>
      <c r="B328" s="193"/>
      <c r="C328" s="63">
        <v>1</v>
      </c>
      <c r="D328" s="63">
        <v>2</v>
      </c>
      <c r="E328" s="63">
        <v>4</v>
      </c>
      <c r="F328" s="46">
        <f>+C328+D328+E328</f>
        <v>7</v>
      </c>
    </row>
    <row r="329" spans="1:8" ht="31.5" customHeight="1">
      <c r="A329" s="192" t="s">
        <v>139</v>
      </c>
      <c r="B329" s="193"/>
      <c r="C329" s="63">
        <v>4</v>
      </c>
      <c r="D329" s="63">
        <v>5</v>
      </c>
      <c r="E329" s="63">
        <v>4</v>
      </c>
      <c r="F329" s="46">
        <f t="shared" ref="F329:F334" si="4">+C329+D329+E329</f>
        <v>13</v>
      </c>
    </row>
    <row r="330" spans="1:8" ht="31.5" customHeight="1">
      <c r="A330" s="192" t="s">
        <v>140</v>
      </c>
      <c r="B330" s="193"/>
      <c r="C330" s="63">
        <v>8</v>
      </c>
      <c r="D330" s="63">
        <v>7</v>
      </c>
      <c r="E330" s="63">
        <v>7</v>
      </c>
      <c r="F330" s="46">
        <f t="shared" si="4"/>
        <v>22</v>
      </c>
    </row>
    <row r="331" spans="1:8" ht="31.5" customHeight="1">
      <c r="A331" s="192" t="s">
        <v>141</v>
      </c>
      <c r="B331" s="193"/>
      <c r="C331" s="63">
        <v>22</v>
      </c>
      <c r="D331" s="63">
        <v>15</v>
      </c>
      <c r="E331" s="63">
        <v>19</v>
      </c>
      <c r="F331" s="46">
        <f t="shared" si="4"/>
        <v>56</v>
      </c>
    </row>
    <row r="332" spans="1:8" ht="31.5" customHeight="1">
      <c r="A332" s="192" t="s">
        <v>142</v>
      </c>
      <c r="B332" s="193"/>
      <c r="C332" s="63">
        <v>0</v>
      </c>
      <c r="D332" s="63">
        <v>0</v>
      </c>
      <c r="E332" s="63">
        <v>0</v>
      </c>
      <c r="F332" s="46">
        <f t="shared" si="4"/>
        <v>0</v>
      </c>
    </row>
    <row r="333" spans="1:8" ht="31.5" customHeight="1">
      <c r="A333" s="194" t="s">
        <v>143</v>
      </c>
      <c r="B333" s="195"/>
      <c r="C333" s="63">
        <v>3</v>
      </c>
      <c r="D333" s="63">
        <v>0</v>
      </c>
      <c r="E333" s="63">
        <v>3</v>
      </c>
      <c r="F333" s="46">
        <f t="shared" si="4"/>
        <v>6</v>
      </c>
    </row>
    <row r="334" spans="1:8" ht="31.5" customHeight="1">
      <c r="A334" s="196" t="s">
        <v>144</v>
      </c>
      <c r="B334" s="197"/>
      <c r="C334" s="45">
        <f>SUM(C328:C333)</f>
        <v>38</v>
      </c>
      <c r="D334" s="45">
        <f t="shared" ref="D334:E334" si="5">SUM(D328:D333)</f>
        <v>29</v>
      </c>
      <c r="E334" s="45">
        <f t="shared" si="5"/>
        <v>37</v>
      </c>
      <c r="F334" s="46">
        <f t="shared" si="4"/>
        <v>104</v>
      </c>
    </row>
    <row r="335" spans="1:8" ht="5.25" customHeight="1"/>
    <row r="336" spans="1:8" ht="3" customHeight="1"/>
    <row r="353" spans="2:6" ht="21">
      <c r="B353" s="191" t="s">
        <v>372</v>
      </c>
      <c r="C353" s="191"/>
      <c r="D353" s="191"/>
      <c r="E353" s="191"/>
      <c r="F353" s="191"/>
    </row>
    <row r="354" spans="2:6" ht="21">
      <c r="B354" s="191" t="s">
        <v>333</v>
      </c>
      <c r="C354" s="191"/>
      <c r="D354" s="191"/>
      <c r="E354" s="191"/>
      <c r="F354" s="191"/>
    </row>
    <row r="355" spans="2:6" ht="18.75">
      <c r="B355" s="54"/>
      <c r="C355" s="55" t="s">
        <v>334</v>
      </c>
      <c r="D355" s="55" t="s">
        <v>335</v>
      </c>
      <c r="E355" s="55" t="s">
        <v>336</v>
      </c>
      <c r="F355" s="55" t="s">
        <v>137</v>
      </c>
    </row>
    <row r="356" spans="2:6" ht="31.5" customHeight="1">
      <c r="B356" s="52" t="s">
        <v>146</v>
      </c>
      <c r="C356" s="63">
        <v>2</v>
      </c>
      <c r="D356" s="63">
        <v>4</v>
      </c>
      <c r="E356" s="63">
        <v>4</v>
      </c>
      <c r="F356" s="46">
        <f>+C356+D356+E356</f>
        <v>10</v>
      </c>
    </row>
    <row r="357" spans="2:6" ht="31.5" customHeight="1">
      <c r="B357" s="52" t="s">
        <v>147</v>
      </c>
      <c r="C357" s="63">
        <v>2</v>
      </c>
      <c r="D357" s="63">
        <v>1</v>
      </c>
      <c r="E357" s="63">
        <v>0</v>
      </c>
      <c r="F357" s="46">
        <f t="shared" ref="F357:F363" si="6">+C357+D357+E357</f>
        <v>3</v>
      </c>
    </row>
    <row r="358" spans="2:6" ht="31.5" customHeight="1">
      <c r="B358" s="52" t="s">
        <v>148</v>
      </c>
      <c r="C358" s="63">
        <v>18</v>
      </c>
      <c r="D358" s="63">
        <v>60</v>
      </c>
      <c r="E358" s="63">
        <v>37</v>
      </c>
      <c r="F358" s="46">
        <f t="shared" si="6"/>
        <v>115</v>
      </c>
    </row>
    <row r="359" spans="2:6" ht="31.5" customHeight="1">
      <c r="B359" s="52" t="s">
        <v>149</v>
      </c>
      <c r="C359" s="63">
        <v>1</v>
      </c>
      <c r="D359" s="63">
        <v>36</v>
      </c>
      <c r="E359" s="63">
        <v>27</v>
      </c>
      <c r="F359" s="46">
        <f t="shared" si="6"/>
        <v>64</v>
      </c>
    </row>
    <row r="360" spans="2:6" ht="31.5" customHeight="1">
      <c r="B360" s="53" t="s">
        <v>150</v>
      </c>
      <c r="C360" s="63">
        <v>1</v>
      </c>
      <c r="D360" s="63">
        <v>1</v>
      </c>
      <c r="E360" s="63">
        <v>4</v>
      </c>
      <c r="F360" s="46">
        <f t="shared" si="6"/>
        <v>6</v>
      </c>
    </row>
    <row r="361" spans="2:6" ht="31.5" customHeight="1">
      <c r="B361" s="52" t="s">
        <v>151</v>
      </c>
      <c r="C361" s="63">
        <v>28</v>
      </c>
      <c r="D361" s="63">
        <v>32</v>
      </c>
      <c r="E361" s="63">
        <v>39</v>
      </c>
      <c r="F361" s="46">
        <f t="shared" si="6"/>
        <v>99</v>
      </c>
    </row>
    <row r="362" spans="2:6" ht="31.5" customHeight="1">
      <c r="B362" s="52" t="s">
        <v>152</v>
      </c>
      <c r="C362" s="63">
        <v>9</v>
      </c>
      <c r="D362" s="63">
        <v>18</v>
      </c>
      <c r="E362" s="63">
        <v>21</v>
      </c>
      <c r="F362" s="46">
        <f t="shared" si="6"/>
        <v>48</v>
      </c>
    </row>
    <row r="363" spans="2:6" ht="31.5" customHeight="1">
      <c r="B363" s="52" t="s">
        <v>153</v>
      </c>
      <c r="C363" s="63">
        <v>3</v>
      </c>
      <c r="D363" s="63">
        <v>1</v>
      </c>
      <c r="E363" s="63">
        <v>0</v>
      </c>
      <c r="F363" s="46">
        <f t="shared" si="6"/>
        <v>4</v>
      </c>
    </row>
    <row r="364" spans="2:6" ht="31.5" customHeight="1">
      <c r="B364" s="52" t="s">
        <v>144</v>
      </c>
      <c r="C364" s="45">
        <f t="shared" ref="C364:E364" si="7">SUM(C356:C363)</f>
        <v>64</v>
      </c>
      <c r="D364" s="45">
        <f t="shared" si="7"/>
        <v>153</v>
      </c>
      <c r="E364" s="45">
        <f t="shared" si="7"/>
        <v>132</v>
      </c>
      <c r="F364" s="46">
        <f>SUM(F356:F363)</f>
        <v>349</v>
      </c>
    </row>
    <row r="383" spans="1:7" ht="9.75" customHeight="1"/>
    <row r="384" spans="1:7" ht="18.75">
      <c r="A384" s="200" t="s">
        <v>373</v>
      </c>
      <c r="B384" s="200"/>
      <c r="C384" s="200"/>
      <c r="D384" s="200"/>
      <c r="E384" s="200"/>
      <c r="F384" s="200"/>
      <c r="G384" s="200"/>
    </row>
    <row r="385" spans="1:6" ht="21">
      <c r="B385" s="324" t="s">
        <v>348</v>
      </c>
      <c r="C385" s="324"/>
      <c r="D385" s="324"/>
      <c r="E385" s="324"/>
    </row>
    <row r="386" spans="1:6" ht="16.5">
      <c r="B386" s="57" t="s">
        <v>154</v>
      </c>
      <c r="C386" s="57" t="s">
        <v>156</v>
      </c>
      <c r="D386" s="57" t="s">
        <v>157</v>
      </c>
      <c r="E386" s="57" t="s">
        <v>144</v>
      </c>
    </row>
    <row r="387" spans="1:6" ht="47.25" customHeight="1">
      <c r="B387" s="59" t="s">
        <v>155</v>
      </c>
      <c r="C387" s="58">
        <v>142</v>
      </c>
      <c r="D387" s="58">
        <v>170</v>
      </c>
      <c r="E387" s="58">
        <f>+C387+D387</f>
        <v>312</v>
      </c>
    </row>
    <row r="388" spans="1:6" ht="47.25" customHeight="1">
      <c r="B388" s="59" t="s">
        <v>158</v>
      </c>
      <c r="C388" s="58">
        <v>120</v>
      </c>
      <c r="D388" s="58">
        <v>139</v>
      </c>
      <c r="E388" s="58">
        <f t="shared" ref="E388:E392" si="8">+C388+D388</f>
        <v>259</v>
      </c>
    </row>
    <row r="389" spans="1:6" ht="47.25" customHeight="1">
      <c r="B389" s="59" t="s">
        <v>159</v>
      </c>
      <c r="C389" s="58">
        <v>22</v>
      </c>
      <c r="D389" s="58">
        <v>31</v>
      </c>
      <c r="E389" s="58">
        <f t="shared" si="8"/>
        <v>53</v>
      </c>
    </row>
    <row r="390" spans="1:6" ht="47.25" customHeight="1">
      <c r="B390" s="59" t="s">
        <v>160</v>
      </c>
      <c r="C390" s="58">
        <v>95</v>
      </c>
      <c r="D390" s="58">
        <v>92</v>
      </c>
      <c r="E390" s="58">
        <f t="shared" si="8"/>
        <v>187</v>
      </c>
    </row>
    <row r="391" spans="1:6" ht="47.25" customHeight="1">
      <c r="B391" s="59" t="s">
        <v>161</v>
      </c>
      <c r="C391" s="58">
        <v>25</v>
      </c>
      <c r="D391" s="58">
        <v>29</v>
      </c>
      <c r="E391" s="58">
        <f t="shared" si="8"/>
        <v>54</v>
      </c>
    </row>
    <row r="392" spans="1:6" ht="47.25" customHeight="1">
      <c r="B392" s="59" t="s">
        <v>162</v>
      </c>
      <c r="C392" s="58">
        <v>7</v>
      </c>
      <c r="D392" s="58">
        <v>13</v>
      </c>
      <c r="E392" s="58">
        <f t="shared" si="8"/>
        <v>20</v>
      </c>
    </row>
    <row r="394" spans="1:6" ht="18.75">
      <c r="A394" s="325" t="s">
        <v>374</v>
      </c>
      <c r="B394" s="325"/>
      <c r="C394" s="325"/>
      <c r="D394" s="325"/>
      <c r="E394" s="325"/>
      <c r="F394" s="325"/>
    </row>
    <row r="395" spans="1:6" ht="15.75" thickBot="1">
      <c r="A395" s="60"/>
      <c r="B395" s="60"/>
      <c r="C395" s="60"/>
      <c r="D395" s="60"/>
      <c r="E395" s="60"/>
    </row>
    <row r="396" spans="1:6" ht="18" thickBot="1">
      <c r="A396" s="201" t="s">
        <v>167</v>
      </c>
      <c r="B396" s="326"/>
      <c r="C396" s="202"/>
      <c r="D396" s="60"/>
      <c r="E396" s="60"/>
    </row>
    <row r="397" spans="1:6" ht="16.5" thickBot="1">
      <c r="A397" s="61" t="s">
        <v>163</v>
      </c>
      <c r="B397" s="61" t="s">
        <v>168</v>
      </c>
      <c r="C397" s="61" t="s">
        <v>169</v>
      </c>
      <c r="D397" s="60"/>
      <c r="E397" s="60"/>
    </row>
    <row r="398" spans="1:6" ht="17.25">
      <c r="A398" s="62" t="s">
        <v>334</v>
      </c>
      <c r="B398" s="63">
        <v>93</v>
      </c>
      <c r="C398" s="63">
        <v>53</v>
      </c>
      <c r="D398" s="60"/>
      <c r="E398" s="60"/>
    </row>
    <row r="399" spans="1:6" ht="17.25">
      <c r="A399" s="64" t="s">
        <v>331</v>
      </c>
      <c r="B399" s="63">
        <v>102</v>
      </c>
      <c r="C399" s="63">
        <v>26</v>
      </c>
      <c r="D399" s="60"/>
      <c r="E399" s="60"/>
    </row>
    <row r="400" spans="1:6" ht="18" thickBot="1">
      <c r="A400" s="65" t="s">
        <v>337</v>
      </c>
      <c r="B400" s="66">
        <v>83</v>
      </c>
      <c r="C400" s="66">
        <v>41</v>
      </c>
      <c r="D400" s="60"/>
      <c r="E400" s="60"/>
    </row>
    <row r="401" spans="1:5" ht="19.5" thickBot="1">
      <c r="A401" s="67" t="s">
        <v>170</v>
      </c>
      <c r="B401" s="68">
        <v>278</v>
      </c>
      <c r="C401" s="68">
        <v>120</v>
      </c>
      <c r="D401" s="60"/>
      <c r="E401" s="60"/>
    </row>
    <row r="402" spans="1:5" ht="15.75" thickBot="1">
      <c r="A402" s="60"/>
      <c r="B402" s="60"/>
      <c r="C402" s="60"/>
      <c r="D402" s="60"/>
      <c r="E402" s="60"/>
    </row>
    <row r="403" spans="1:5" ht="18" thickBot="1">
      <c r="A403" s="327" t="s">
        <v>171</v>
      </c>
      <c r="B403" s="328"/>
      <c r="C403" s="60"/>
      <c r="D403" s="60"/>
      <c r="E403" s="60"/>
    </row>
    <row r="404" spans="1:5" ht="16.5" thickBot="1">
      <c r="A404" s="61" t="s">
        <v>163</v>
      </c>
      <c r="B404" s="69" t="s">
        <v>170</v>
      </c>
      <c r="C404" s="60"/>
      <c r="D404" s="60"/>
      <c r="E404" s="60"/>
    </row>
    <row r="405" spans="1:5" ht="17.25">
      <c r="A405" s="62" t="s">
        <v>334</v>
      </c>
      <c r="B405" s="63">
        <v>33</v>
      </c>
      <c r="C405" s="60"/>
      <c r="D405" s="60"/>
      <c r="E405" s="60"/>
    </row>
    <row r="406" spans="1:5" ht="17.25">
      <c r="A406" s="64" t="s">
        <v>331</v>
      </c>
      <c r="B406" s="63">
        <v>82</v>
      </c>
      <c r="C406" s="60"/>
      <c r="D406" s="60"/>
      <c r="E406" s="60"/>
    </row>
    <row r="407" spans="1:5" ht="18" thickBot="1">
      <c r="A407" s="65" t="s">
        <v>337</v>
      </c>
      <c r="B407" s="70">
        <v>63</v>
      </c>
      <c r="C407" s="60"/>
      <c r="D407" s="60"/>
      <c r="E407" s="60"/>
    </row>
    <row r="408" spans="1:5" ht="19.5" thickBot="1">
      <c r="A408" s="67" t="s">
        <v>170</v>
      </c>
      <c r="B408" s="68">
        <v>178</v>
      </c>
      <c r="C408" s="60"/>
      <c r="D408" s="60"/>
      <c r="E408" s="60"/>
    </row>
    <row r="409" spans="1:5" ht="15.75" thickBot="1">
      <c r="A409" s="60"/>
      <c r="B409" s="60"/>
      <c r="C409" s="60"/>
      <c r="D409" s="60"/>
      <c r="E409" s="60"/>
    </row>
    <row r="410" spans="1:5" ht="18" thickBot="1">
      <c r="A410" s="201" t="s">
        <v>172</v>
      </c>
      <c r="B410" s="202"/>
      <c r="C410" s="60"/>
      <c r="D410" s="60"/>
      <c r="E410" s="60"/>
    </row>
    <row r="411" spans="1:5" ht="16.5" thickBot="1">
      <c r="A411" s="61" t="s">
        <v>163</v>
      </c>
      <c r="B411" s="69" t="s">
        <v>170</v>
      </c>
      <c r="C411" s="60"/>
      <c r="D411" s="60"/>
      <c r="E411" s="60"/>
    </row>
    <row r="412" spans="1:5" ht="17.25">
      <c r="A412" s="62" t="s">
        <v>334</v>
      </c>
      <c r="B412" s="63">
        <v>33</v>
      </c>
      <c r="C412" s="60"/>
      <c r="D412" s="60"/>
      <c r="E412" s="60"/>
    </row>
    <row r="413" spans="1:5" ht="17.25">
      <c r="A413" s="64" t="s">
        <v>331</v>
      </c>
      <c r="B413" s="63">
        <v>96</v>
      </c>
      <c r="C413" s="60"/>
      <c r="D413" s="60"/>
      <c r="E413" s="60"/>
    </row>
    <row r="414" spans="1:5" ht="18" thickBot="1">
      <c r="A414" s="65" t="s">
        <v>337</v>
      </c>
      <c r="B414" s="70">
        <v>56</v>
      </c>
      <c r="C414" s="60"/>
      <c r="D414" s="60"/>
      <c r="E414" s="60"/>
    </row>
    <row r="415" spans="1:5" ht="19.5" thickBot="1">
      <c r="A415" s="67" t="s">
        <v>170</v>
      </c>
      <c r="B415" s="68">
        <f>SUM(B412:B414)</f>
        <v>185</v>
      </c>
      <c r="C415" s="60"/>
      <c r="D415" s="60"/>
      <c r="E415" s="60"/>
    </row>
    <row r="416" spans="1:5" ht="15.75" thickBot="1">
      <c r="A416" s="60"/>
      <c r="B416" s="60"/>
      <c r="C416" s="60"/>
      <c r="D416" s="60"/>
      <c r="E416" s="60"/>
    </row>
    <row r="417" spans="1:6" ht="18" thickBot="1">
      <c r="A417" s="201" t="s">
        <v>173</v>
      </c>
      <c r="B417" s="202"/>
      <c r="C417" s="60"/>
      <c r="D417" s="60"/>
      <c r="E417" s="60"/>
    </row>
    <row r="418" spans="1:6" ht="16.5" thickBot="1">
      <c r="A418" s="61" t="s">
        <v>163</v>
      </c>
      <c r="B418" s="69" t="s">
        <v>170</v>
      </c>
      <c r="C418" s="60"/>
      <c r="D418" s="60"/>
      <c r="E418" s="60"/>
    </row>
    <row r="419" spans="1:6" ht="17.25">
      <c r="A419" s="62" t="s">
        <v>334</v>
      </c>
      <c r="B419" s="170">
        <v>1</v>
      </c>
      <c r="C419" s="60"/>
      <c r="D419" s="60"/>
      <c r="E419" s="60"/>
    </row>
    <row r="420" spans="1:6" ht="17.25">
      <c r="A420" s="64" t="s">
        <v>331</v>
      </c>
      <c r="B420" s="170" t="s">
        <v>338</v>
      </c>
      <c r="C420" s="60"/>
      <c r="D420" s="60"/>
      <c r="E420" s="60"/>
    </row>
    <row r="421" spans="1:6" ht="18" thickBot="1">
      <c r="A421" s="65" t="s">
        <v>337</v>
      </c>
      <c r="B421" s="171" t="s">
        <v>338</v>
      </c>
      <c r="C421" s="60"/>
      <c r="D421" s="60"/>
      <c r="E421" s="60"/>
    </row>
    <row r="422" spans="1:6" ht="19.5" thickBot="1">
      <c r="A422" s="67" t="s">
        <v>170</v>
      </c>
      <c r="B422" s="172">
        <v>1</v>
      </c>
      <c r="C422" s="60"/>
      <c r="D422" s="60"/>
      <c r="E422" s="60"/>
    </row>
    <row r="423" spans="1:6" ht="15.75" thickBot="1">
      <c r="A423" s="60"/>
      <c r="B423" s="60"/>
      <c r="C423" s="60"/>
      <c r="D423" s="60"/>
      <c r="E423" s="60"/>
    </row>
    <row r="424" spans="1:6" ht="18" thickBot="1">
      <c r="A424" s="201" t="s">
        <v>174</v>
      </c>
      <c r="B424" s="202"/>
      <c r="C424" s="60"/>
      <c r="D424" s="60"/>
      <c r="E424" s="60"/>
    </row>
    <row r="425" spans="1:6" ht="16.5" thickBot="1">
      <c r="A425" s="61" t="s">
        <v>163</v>
      </c>
      <c r="B425" s="69" t="s">
        <v>170</v>
      </c>
      <c r="C425" s="60"/>
      <c r="D425" s="60"/>
      <c r="E425" s="60"/>
    </row>
    <row r="426" spans="1:6" ht="17.25">
      <c r="A426" s="62" t="s">
        <v>334</v>
      </c>
      <c r="B426" s="63">
        <v>71</v>
      </c>
      <c r="C426" s="60"/>
      <c r="D426" s="60"/>
      <c r="E426" s="60"/>
    </row>
    <row r="427" spans="1:6" ht="17.25">
      <c r="A427" s="64" t="s">
        <v>331</v>
      </c>
      <c r="B427" s="63">
        <v>102</v>
      </c>
      <c r="C427" s="60"/>
      <c r="D427" s="60"/>
      <c r="E427" s="60"/>
    </row>
    <row r="428" spans="1:6" ht="18" thickBot="1">
      <c r="A428" s="65" t="s">
        <v>337</v>
      </c>
      <c r="B428" s="70">
        <v>41</v>
      </c>
      <c r="C428" s="60"/>
      <c r="D428" s="60"/>
      <c r="E428" s="60"/>
    </row>
    <row r="429" spans="1:6" ht="19.5" thickBot="1">
      <c r="A429" s="67" t="s">
        <v>170</v>
      </c>
      <c r="B429" s="68">
        <v>214</v>
      </c>
      <c r="C429" s="60"/>
      <c r="D429" s="60"/>
      <c r="E429" s="60"/>
    </row>
    <row r="430" spans="1:6" ht="6" customHeight="1">
      <c r="A430" s="60"/>
      <c r="B430" s="60"/>
      <c r="C430" s="60"/>
      <c r="D430" s="60"/>
      <c r="E430" s="60"/>
    </row>
    <row r="431" spans="1:6" ht="18.75">
      <c r="A431" s="190" t="s">
        <v>339</v>
      </c>
      <c r="B431" s="190"/>
      <c r="C431" s="190"/>
      <c r="D431" s="190"/>
      <c r="E431" s="190"/>
      <c r="F431" s="190"/>
    </row>
    <row r="432" spans="1:6" ht="6.75" customHeight="1" thickBot="1">
      <c r="A432" s="60"/>
      <c r="B432" s="60"/>
      <c r="C432" s="60"/>
      <c r="D432" s="60"/>
      <c r="E432" s="60"/>
    </row>
    <row r="433" spans="1:5" ht="16.5" thickBot="1">
      <c r="A433" s="329" t="s">
        <v>340</v>
      </c>
      <c r="B433" s="330"/>
      <c r="C433" s="173" t="s">
        <v>341</v>
      </c>
      <c r="D433" s="60"/>
      <c r="E433" s="60"/>
    </row>
    <row r="434" spans="1:5" ht="16.5" thickBot="1">
      <c r="A434" s="61" t="s">
        <v>163</v>
      </c>
      <c r="B434" s="174" t="s">
        <v>170</v>
      </c>
      <c r="C434" s="175" t="s">
        <v>137</v>
      </c>
      <c r="D434" s="60"/>
      <c r="E434" s="60"/>
    </row>
    <row r="435" spans="1:5" ht="17.25">
      <c r="A435" s="62" t="s">
        <v>334</v>
      </c>
      <c r="B435" s="176" t="s">
        <v>338</v>
      </c>
      <c r="C435" s="177" t="s">
        <v>338</v>
      </c>
      <c r="D435" s="60"/>
      <c r="E435" s="60"/>
    </row>
    <row r="436" spans="1:5" ht="17.25">
      <c r="A436" s="64" t="s">
        <v>331</v>
      </c>
      <c r="B436" s="176" t="s">
        <v>342</v>
      </c>
      <c r="C436" s="178" t="s">
        <v>338</v>
      </c>
      <c r="D436" s="60"/>
      <c r="E436" s="60"/>
    </row>
    <row r="437" spans="1:5" ht="18" thickBot="1">
      <c r="A437" s="65" t="s">
        <v>337</v>
      </c>
      <c r="B437" s="179">
        <f>--E440</f>
        <v>0</v>
      </c>
      <c r="C437" s="180">
        <v>1</v>
      </c>
      <c r="D437" s="60"/>
      <c r="E437" s="60"/>
    </row>
    <row r="438" spans="1:5" ht="19.5" thickBot="1">
      <c r="A438" s="67" t="s">
        <v>170</v>
      </c>
      <c r="B438" s="181">
        <v>3</v>
      </c>
      <c r="C438" s="182">
        <v>1</v>
      </c>
      <c r="D438" s="60"/>
      <c r="E438" s="60"/>
    </row>
    <row r="439" spans="1:5" ht="6.75" customHeight="1" thickBot="1">
      <c r="A439" s="60"/>
      <c r="B439" s="60"/>
      <c r="C439" s="60"/>
      <c r="D439" s="60"/>
      <c r="E439" s="60"/>
    </row>
    <row r="440" spans="1:5" ht="16.5" thickBot="1">
      <c r="A440" s="331" t="s">
        <v>175</v>
      </c>
      <c r="B440" s="332"/>
      <c r="C440" s="60"/>
      <c r="D440" s="60"/>
      <c r="E440" s="60"/>
    </row>
    <row r="441" spans="1:5" ht="16.5" thickBot="1">
      <c r="A441" s="61" t="s">
        <v>163</v>
      </c>
      <c r="B441" s="69" t="s">
        <v>170</v>
      </c>
      <c r="C441" s="60"/>
      <c r="D441" s="60"/>
      <c r="E441" s="60"/>
    </row>
    <row r="442" spans="1:5" ht="17.25">
      <c r="A442" s="62" t="s">
        <v>334</v>
      </c>
      <c r="B442" s="63">
        <v>69</v>
      </c>
      <c r="C442" s="60"/>
      <c r="D442" s="60"/>
      <c r="E442" s="60"/>
    </row>
    <row r="443" spans="1:5" ht="17.25">
      <c r="A443" s="64" t="s">
        <v>331</v>
      </c>
      <c r="B443" s="63">
        <v>71</v>
      </c>
      <c r="C443" s="60"/>
      <c r="D443" s="60"/>
      <c r="E443" s="60"/>
    </row>
    <row r="444" spans="1:5" ht="18" thickBot="1">
      <c r="A444" s="65" t="s">
        <v>337</v>
      </c>
      <c r="B444" s="70">
        <v>41</v>
      </c>
      <c r="C444" s="60"/>
      <c r="D444" s="60"/>
      <c r="E444" s="60"/>
    </row>
    <row r="445" spans="1:5" ht="19.5" thickBot="1">
      <c r="A445" s="67" t="s">
        <v>170</v>
      </c>
      <c r="B445" s="68">
        <v>181</v>
      </c>
      <c r="C445" s="60"/>
      <c r="D445" s="60"/>
      <c r="E445" s="60"/>
    </row>
    <row r="446" spans="1:5" ht="15.75" thickBot="1">
      <c r="A446" s="60"/>
      <c r="B446" s="60"/>
      <c r="C446" s="60"/>
      <c r="D446" s="60"/>
      <c r="E446" s="60"/>
    </row>
    <row r="447" spans="1:5" ht="18" thickBot="1">
      <c r="A447" s="201" t="s">
        <v>176</v>
      </c>
      <c r="B447" s="326"/>
      <c r="C447" s="326"/>
      <c r="D447" s="326"/>
      <c r="E447" s="202"/>
    </row>
    <row r="448" spans="1:5" ht="16.5" thickBot="1">
      <c r="A448" s="71" t="s">
        <v>163</v>
      </c>
      <c r="B448" s="183" t="s">
        <v>343</v>
      </c>
      <c r="C448" s="183" t="s">
        <v>164</v>
      </c>
      <c r="D448" s="183" t="s">
        <v>165</v>
      </c>
      <c r="E448" s="183" t="s">
        <v>166</v>
      </c>
    </row>
    <row r="449" spans="1:7" ht="18" thickBot="1">
      <c r="A449" s="62" t="s">
        <v>334</v>
      </c>
      <c r="B449" s="184">
        <v>33</v>
      </c>
      <c r="C449" s="184">
        <v>88</v>
      </c>
      <c r="D449" s="184">
        <v>49</v>
      </c>
      <c r="E449" s="184">
        <v>55</v>
      </c>
    </row>
    <row r="450" spans="1:7" ht="18" thickBot="1">
      <c r="A450" s="64" t="s">
        <v>331</v>
      </c>
      <c r="B450" s="184">
        <v>35</v>
      </c>
      <c r="C450" s="184">
        <v>144</v>
      </c>
      <c r="D450" s="184">
        <v>61</v>
      </c>
      <c r="E450" s="184">
        <v>59</v>
      </c>
    </row>
    <row r="451" spans="1:7" ht="18" thickBot="1">
      <c r="A451" s="65" t="s">
        <v>337</v>
      </c>
      <c r="B451" s="184">
        <v>9</v>
      </c>
      <c r="C451" s="184">
        <v>35</v>
      </c>
      <c r="D451" s="184">
        <v>13</v>
      </c>
      <c r="E451" s="184">
        <v>15</v>
      </c>
    </row>
    <row r="452" spans="1:7" ht="16.5" thickBot="1">
      <c r="A452" s="185" t="s">
        <v>170</v>
      </c>
      <c r="B452" s="186">
        <v>77</v>
      </c>
      <c r="C452" s="186">
        <v>267</v>
      </c>
      <c r="D452" s="186">
        <v>123</v>
      </c>
      <c r="E452" s="186">
        <v>129</v>
      </c>
    </row>
    <row r="454" spans="1:7" ht="18.75">
      <c r="A454" s="200" t="s">
        <v>375</v>
      </c>
      <c r="B454" s="200"/>
      <c r="C454" s="200"/>
      <c r="D454" s="200"/>
      <c r="E454" s="200"/>
      <c r="F454" s="200"/>
      <c r="G454" s="200"/>
    </row>
    <row r="455" spans="1:7" ht="18.75">
      <c r="A455" s="72"/>
      <c r="B455" s="72"/>
      <c r="C455" s="72" t="s">
        <v>376</v>
      </c>
      <c r="D455" s="72"/>
      <c r="E455" s="72"/>
      <c r="F455" s="72"/>
      <c r="G455" s="72"/>
    </row>
    <row r="456" spans="1:7" ht="15.75">
      <c r="A456" s="120" t="s">
        <v>344</v>
      </c>
    </row>
    <row r="458" spans="1:7">
      <c r="A458" s="122" t="s">
        <v>345</v>
      </c>
    </row>
    <row r="460" spans="1:7">
      <c r="C460"/>
    </row>
    <row r="474" spans="1:1" ht="15.75">
      <c r="A474" s="121"/>
    </row>
    <row r="476" spans="1:1">
      <c r="A476" s="122"/>
    </row>
    <row r="492" spans="1:1" ht="15.75">
      <c r="A492" s="121"/>
    </row>
    <row r="494" spans="1:1">
      <c r="A494" s="122"/>
    </row>
  </sheetData>
  <mergeCells count="281">
    <mergeCell ref="C266:D266"/>
    <mergeCell ref="F266:G266"/>
    <mergeCell ref="C267:D267"/>
    <mergeCell ref="C276:D278"/>
    <mergeCell ref="F276:G278"/>
    <mergeCell ref="A454:G454"/>
    <mergeCell ref="A384:G384"/>
    <mergeCell ref="B385:E385"/>
    <mergeCell ref="A394:F394"/>
    <mergeCell ref="A396:C396"/>
    <mergeCell ref="A403:B403"/>
    <mergeCell ref="A433:B433"/>
    <mergeCell ref="A440:B440"/>
    <mergeCell ref="A447:E447"/>
    <mergeCell ref="A281:C281"/>
    <mergeCell ref="A283:C283"/>
    <mergeCell ref="A284:C284"/>
    <mergeCell ref="D281:G281"/>
    <mergeCell ref="D283:G283"/>
    <mergeCell ref="D284:G284"/>
    <mergeCell ref="A279:G279"/>
    <mergeCell ref="A280:C280"/>
    <mergeCell ref="A269:G269"/>
    <mergeCell ref="C297:E297"/>
    <mergeCell ref="F26:G26"/>
    <mergeCell ref="B66:D66"/>
    <mergeCell ref="E66:G66"/>
    <mergeCell ref="B67:D67"/>
    <mergeCell ref="E67:G67"/>
    <mergeCell ref="B68:D68"/>
    <mergeCell ref="E68:G68"/>
    <mergeCell ref="A62:G62"/>
    <mergeCell ref="A64:G64"/>
    <mergeCell ref="A65:G65"/>
    <mergeCell ref="A56:G56"/>
    <mergeCell ref="B57:C57"/>
    <mergeCell ref="B59:C59"/>
    <mergeCell ref="A52:G52"/>
    <mergeCell ref="A53:G53"/>
    <mergeCell ref="A54:G54"/>
    <mergeCell ref="A55:G55"/>
    <mergeCell ref="E57:F57"/>
    <mergeCell ref="E58:F58"/>
    <mergeCell ref="E59:F59"/>
    <mergeCell ref="E61:F61"/>
    <mergeCell ref="A48:D48"/>
    <mergeCell ref="A49:D49"/>
    <mergeCell ref="F29:G29"/>
    <mergeCell ref="A9:G10"/>
    <mergeCell ref="A11:G11"/>
    <mergeCell ref="A14:G14"/>
    <mergeCell ref="A22:G22"/>
    <mergeCell ref="A23:G23"/>
    <mergeCell ref="B31:C31"/>
    <mergeCell ref="B39:C39"/>
    <mergeCell ref="B40:C40"/>
    <mergeCell ref="A15:G20"/>
    <mergeCell ref="B24:C24"/>
    <mergeCell ref="D24:E24"/>
    <mergeCell ref="F24:G24"/>
    <mergeCell ref="B25:C25"/>
    <mergeCell ref="D25:E25"/>
    <mergeCell ref="F25:G25"/>
    <mergeCell ref="B26:C26"/>
    <mergeCell ref="B27:C27"/>
    <mergeCell ref="B28:C28"/>
    <mergeCell ref="F31:G31"/>
    <mergeCell ref="F39:G39"/>
    <mergeCell ref="F40:G40"/>
    <mergeCell ref="F28:G28"/>
    <mergeCell ref="F27:G27"/>
    <mergeCell ref="D28:E28"/>
    <mergeCell ref="D31:E31"/>
    <mergeCell ref="D39:E39"/>
    <mergeCell ref="A50:D50"/>
    <mergeCell ref="E47:G47"/>
    <mergeCell ref="E48:G48"/>
    <mergeCell ref="E49:G49"/>
    <mergeCell ref="E50:G50"/>
    <mergeCell ref="D29:E29"/>
    <mergeCell ref="B41:C41"/>
    <mergeCell ref="D41:E41"/>
    <mergeCell ref="B42:C42"/>
    <mergeCell ref="B44:C44"/>
    <mergeCell ref="D44:E44"/>
    <mergeCell ref="B45:C45"/>
    <mergeCell ref="D45:E45"/>
    <mergeCell ref="A47:D47"/>
    <mergeCell ref="C245:D245"/>
    <mergeCell ref="E259:G259"/>
    <mergeCell ref="C311:E311"/>
    <mergeCell ref="C312:E312"/>
    <mergeCell ref="C313:E313"/>
    <mergeCell ref="F311:G311"/>
    <mergeCell ref="F312:G312"/>
    <mergeCell ref="F313:G313"/>
    <mergeCell ref="C261:D261"/>
    <mergeCell ref="F245:G245"/>
    <mergeCell ref="C246:D246"/>
    <mergeCell ref="A286:G286"/>
    <mergeCell ref="C270:E270"/>
    <mergeCell ref="C271:E271"/>
    <mergeCell ref="F270:G270"/>
    <mergeCell ref="A285:G285"/>
    <mergeCell ref="A264:G264"/>
    <mergeCell ref="C265:D265"/>
    <mergeCell ref="A282:C282"/>
    <mergeCell ref="D282:G282"/>
    <mergeCell ref="F271:G271"/>
    <mergeCell ref="D280:G280"/>
    <mergeCell ref="F267:G267"/>
    <mergeCell ref="F265:G265"/>
    <mergeCell ref="A262:G262"/>
    <mergeCell ref="B76:D76"/>
    <mergeCell ref="E76:G76"/>
    <mergeCell ref="A79:G79"/>
    <mergeCell ref="C80:D80"/>
    <mergeCell ref="A77:G77"/>
    <mergeCell ref="E80:F80"/>
    <mergeCell ref="C81:D81"/>
    <mergeCell ref="F81:G81"/>
    <mergeCell ref="C82:D82"/>
    <mergeCell ref="F82:G82"/>
    <mergeCell ref="C83:D83"/>
    <mergeCell ref="F83:G83"/>
    <mergeCell ref="A93:G93"/>
    <mergeCell ref="A110:G110"/>
    <mergeCell ref="E240:F240"/>
    <mergeCell ref="E241:F241"/>
    <mergeCell ref="C240:D240"/>
    <mergeCell ref="A237:G237"/>
    <mergeCell ref="C238:D238"/>
    <mergeCell ref="A236:G236"/>
    <mergeCell ref="A94:G94"/>
    <mergeCell ref="A84:G84"/>
    <mergeCell ref="A242:G242"/>
    <mergeCell ref="B5:F7"/>
    <mergeCell ref="B33:F34"/>
    <mergeCell ref="B35:C35"/>
    <mergeCell ref="B36:C36"/>
    <mergeCell ref="E35:F35"/>
    <mergeCell ref="E36:F36"/>
    <mergeCell ref="D27:E27"/>
    <mergeCell ref="D26:E26"/>
    <mergeCell ref="B46:C46"/>
    <mergeCell ref="B30:C30"/>
    <mergeCell ref="B29:C29"/>
    <mergeCell ref="F46:G46"/>
    <mergeCell ref="F45:G45"/>
    <mergeCell ref="F44:G44"/>
    <mergeCell ref="F43:G43"/>
    <mergeCell ref="F42:G42"/>
    <mergeCell ref="F41:G41"/>
    <mergeCell ref="F30:G30"/>
    <mergeCell ref="D42:E42"/>
    <mergeCell ref="B43:C43"/>
    <mergeCell ref="D43:E43"/>
    <mergeCell ref="D46:E46"/>
    <mergeCell ref="D40:E40"/>
    <mergeCell ref="D30:E30"/>
    <mergeCell ref="B61:C61"/>
    <mergeCell ref="A259:B259"/>
    <mergeCell ref="B60:C60"/>
    <mergeCell ref="B58:C58"/>
    <mergeCell ref="C241:D241"/>
    <mergeCell ref="A72:G72"/>
    <mergeCell ref="A70:G70"/>
    <mergeCell ref="E69:G69"/>
    <mergeCell ref="B69:D69"/>
    <mergeCell ref="E75:G75"/>
    <mergeCell ref="B73:D73"/>
    <mergeCell ref="E73:G73"/>
    <mergeCell ref="B74:D74"/>
    <mergeCell ref="E74:G74"/>
    <mergeCell ref="B75:D75"/>
    <mergeCell ref="E60:F60"/>
    <mergeCell ref="D187:D189"/>
    <mergeCell ref="F187:F189"/>
    <mergeCell ref="C198:E198"/>
    <mergeCell ref="A124:G124"/>
    <mergeCell ref="A247:B247"/>
    <mergeCell ref="A244:G244"/>
    <mergeCell ref="A245:B245"/>
    <mergeCell ref="A246:B246"/>
    <mergeCell ref="C259:D259"/>
    <mergeCell ref="A250:G250"/>
    <mergeCell ref="D251:F251"/>
    <mergeCell ref="D252:F252"/>
    <mergeCell ref="D253:F253"/>
    <mergeCell ref="A254:G254"/>
    <mergeCell ref="A248:G248"/>
    <mergeCell ref="A257:G257"/>
    <mergeCell ref="F246:G246"/>
    <mergeCell ref="C247:D247"/>
    <mergeCell ref="F247:G247"/>
    <mergeCell ref="A256:G256"/>
    <mergeCell ref="A258:B258"/>
    <mergeCell ref="A261:B261"/>
    <mergeCell ref="C289:E289"/>
    <mergeCell ref="F289:G289"/>
    <mergeCell ref="C290:E290"/>
    <mergeCell ref="F290:G290"/>
    <mergeCell ref="C291:E291"/>
    <mergeCell ref="F291:G291"/>
    <mergeCell ref="E238:F238"/>
    <mergeCell ref="C239:D239"/>
    <mergeCell ref="E239:F239"/>
    <mergeCell ref="E260:G260"/>
    <mergeCell ref="E261:G261"/>
    <mergeCell ref="C268:D268"/>
    <mergeCell ref="F268:G268"/>
    <mergeCell ref="A274:G274"/>
    <mergeCell ref="C275:D275"/>
    <mergeCell ref="F275:G275"/>
    <mergeCell ref="A287:G287"/>
    <mergeCell ref="A288:G288"/>
    <mergeCell ref="A272:G272"/>
    <mergeCell ref="A260:B260"/>
    <mergeCell ref="C260:D260"/>
    <mergeCell ref="C258:D258"/>
    <mergeCell ref="E258:G258"/>
    <mergeCell ref="F297:G297"/>
    <mergeCell ref="A298:G298"/>
    <mergeCell ref="A300:G300"/>
    <mergeCell ref="C301:E301"/>
    <mergeCell ref="F301:G301"/>
    <mergeCell ref="C302:E302"/>
    <mergeCell ref="F302:G302"/>
    <mergeCell ref="A292:G292"/>
    <mergeCell ref="A294:G294"/>
    <mergeCell ref="C295:E295"/>
    <mergeCell ref="F295:G295"/>
    <mergeCell ref="C296:E296"/>
    <mergeCell ref="F296:G296"/>
    <mergeCell ref="C309:E309"/>
    <mergeCell ref="F309:G309"/>
    <mergeCell ref="C310:E310"/>
    <mergeCell ref="F310:G310"/>
    <mergeCell ref="C323:E323"/>
    <mergeCell ref="F323:G323"/>
    <mergeCell ref="C303:E303"/>
    <mergeCell ref="F303:G303"/>
    <mergeCell ref="A304:G304"/>
    <mergeCell ref="A306:G306"/>
    <mergeCell ref="C307:E307"/>
    <mergeCell ref="F307:G307"/>
    <mergeCell ref="C308:E308"/>
    <mergeCell ref="F308:G308"/>
    <mergeCell ref="C314:E314"/>
    <mergeCell ref="C317:E317"/>
    <mergeCell ref="F314:G314"/>
    <mergeCell ref="F317:G317"/>
    <mergeCell ref="C315:E315"/>
    <mergeCell ref="C316:E316"/>
    <mergeCell ref="F315:G315"/>
    <mergeCell ref="F316:G316"/>
    <mergeCell ref="C318:E318"/>
    <mergeCell ref="F318:G318"/>
    <mergeCell ref="C319:E319"/>
    <mergeCell ref="F319:G319"/>
    <mergeCell ref="C320:E320"/>
    <mergeCell ref="F320:G320"/>
    <mergeCell ref="C321:E321"/>
    <mergeCell ref="F321:G321"/>
    <mergeCell ref="C322:E322"/>
    <mergeCell ref="F322:G322"/>
    <mergeCell ref="A431:F431"/>
    <mergeCell ref="B353:F353"/>
    <mergeCell ref="A328:B328"/>
    <mergeCell ref="A329:B329"/>
    <mergeCell ref="A330:B330"/>
    <mergeCell ref="A331:B331"/>
    <mergeCell ref="A332:B332"/>
    <mergeCell ref="A333:B333"/>
    <mergeCell ref="A334:B334"/>
    <mergeCell ref="A327:B327"/>
    <mergeCell ref="A325:G325"/>
    <mergeCell ref="B354:F354"/>
    <mergeCell ref="A410:B410"/>
    <mergeCell ref="A417:B417"/>
    <mergeCell ref="A424:B424"/>
  </mergeCells>
  <phoneticPr fontId="3" type="noConversion"/>
  <hyperlinks>
    <hyperlink ref="A23" r:id="rId1"/>
    <hyperlink ref="A54" r:id="rId2"/>
    <hyperlink ref="A56" r:id="rId3"/>
    <hyperlink ref="G61" r:id="rId4"/>
    <hyperlink ref="G60" r:id="rId5"/>
    <hyperlink ref="G59" r:id="rId6"/>
    <hyperlink ref="G58" r:id="rId7"/>
    <hyperlink ref="G239" r:id="rId8"/>
    <hyperlink ref="G240" r:id="rId9"/>
    <hyperlink ref="G241" r:id="rId10"/>
    <hyperlink ref="F246" r:id="rId11"/>
    <hyperlink ref="G252" r:id="rId12"/>
    <hyperlink ref="E259" r:id="rId13"/>
    <hyperlink ref="E67" r:id="rId14"/>
    <hyperlink ref="E68" r:id="rId15"/>
    <hyperlink ref="E74" r:id="rId16"/>
    <hyperlink ref="E75" r:id="rId17"/>
    <hyperlink ref="E76" r:id="rId18"/>
    <hyperlink ref="F81" r:id="rId19"/>
    <hyperlink ref="F308" r:id="rId20"/>
    <hyperlink ref="F309" r:id="rId21"/>
    <hyperlink ref="F310" r:id="rId22"/>
    <hyperlink ref="F311" r:id="rId23"/>
    <hyperlink ref="F312" r:id="rId24"/>
    <hyperlink ref="F313" r:id="rId25"/>
    <hyperlink ref="F314" r:id="rId26"/>
    <hyperlink ref="F315" r:id="rId27"/>
    <hyperlink ref="F316" r:id="rId28"/>
    <hyperlink ref="F317" r:id="rId29"/>
    <hyperlink ref="F323" r:id="rId30"/>
    <hyperlink ref="F83" r:id="rId31" location="!/ciudadano/solicitud/74744"/>
    <hyperlink ref="E260" r:id="rId32"/>
    <hyperlink ref="E261" r:id="rId33"/>
    <hyperlink ref="F276" r:id="rId34"/>
    <hyperlink ref="F318" r:id="rId35"/>
    <hyperlink ref="F319" r:id="rId36"/>
    <hyperlink ref="F320" r:id="rId37"/>
    <hyperlink ref="F321" r:id="rId38"/>
    <hyperlink ref="F322" r:id="rId39"/>
  </hyperlinks>
  <pageMargins left="0.25" right="0.25" top="0.75" bottom="0.75" header="0.3" footer="0.3"/>
  <pageSetup paperSize="190" scale="80" orientation="landscape" r:id="rId40"/>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Transparencia</cp:lastModifiedBy>
  <cp:lastPrinted>2023-10-12T13:44:05Z</cp:lastPrinted>
  <dcterms:created xsi:type="dcterms:W3CDTF">2020-06-23T19:35:00Z</dcterms:created>
  <dcterms:modified xsi:type="dcterms:W3CDTF">2023-10-12T16:10:59Z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