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19200" windowHeight="11595"/>
  </bookViews>
  <sheets>
    <sheet name="MATRIZ RCC_23" sheetId="1" r:id="rId1"/>
  </sheets>
  <externalReferences>
    <externalReference r:id="rId2"/>
    <externalReference r:id="rId3"/>
    <externalReference r:id="rId4"/>
    <externalReference r:id="rId5"/>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9" i="1" l="1"/>
  <c r="F363" i="1"/>
  <c r="F362" i="1"/>
  <c r="F361" i="1"/>
  <c r="F360" i="1"/>
  <c r="F359" i="1"/>
  <c r="F358" i="1"/>
  <c r="C364" i="1"/>
  <c r="D364" i="1"/>
  <c r="E364" i="1"/>
  <c r="C399" i="1"/>
  <c r="D399" i="1"/>
  <c r="E399" i="1"/>
  <c r="F399" i="1"/>
  <c r="F364" i="1"/>
  <c r="E217" i="1"/>
  <c r="D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217" i="1"/>
  <c r="E427" i="1"/>
  <c r="E426" i="1"/>
  <c r="E425" i="1"/>
  <c r="E424" i="1"/>
  <c r="E423" i="1"/>
  <c r="E422" i="1"/>
  <c r="C276" i="1"/>
</calcChain>
</file>

<file path=xl/sharedStrings.xml><?xml version="1.0" encoding="utf-8"?>
<sst xmlns="http://schemas.openxmlformats.org/spreadsheetml/2006/main" count="756" uniqueCount="402">
  <si>
    <t>1- PRESENTACIÓN</t>
  </si>
  <si>
    <t>Institución:</t>
  </si>
  <si>
    <t>Periodo del informe:</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</si>
  <si>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</si>
  <si>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</si>
  <si>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</si>
  <si>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</si>
  <si>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</si>
  <si>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</si>
  <si>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</si>
  <si>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</si>
  <si>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</si>
  <si>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</si>
  <si>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</si>
  <si>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</si>
  <si>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</si>
  <si>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</si>
  <si>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Cantidad de Consultas</t>
  </si>
  <si>
    <t>Respondidos</t>
  </si>
  <si>
    <t>Descripción</t>
  </si>
  <si>
    <t>ID</t>
  </si>
  <si>
    <t>Saldos</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</si>
  <si>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</si>
  <si>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</si>
  <si>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</si>
  <si>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</si>
  <si>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</si>
  <si>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</si>
  <si>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</si>
  <si>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</si>
  <si>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</si>
  <si>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4°</t>
  </si>
  <si>
    <t>2-PRESENTACIÓN DE LOS MIEMBROS DEL COMITÉ DE RENDICIÓN DE CUENTAS AL CIUDADANO (CRCC)</t>
  </si>
  <si>
    <t xml:space="preserve">Tema </t>
  </si>
  <si>
    <t>Enlace Portal de Transparencia de la SENAC</t>
  </si>
  <si>
    <t>Enlace publicación de SFP</t>
  </si>
  <si>
    <t>Enlace Portal AIP</t>
  </si>
  <si>
    <t>Fecha</t>
  </si>
  <si>
    <t xml:space="preserve">(Puede complementar información aquí y apoyarse en gráficos ilustrativos) </t>
  </si>
  <si>
    <t>No Respondidos o Reconsideradas</t>
  </si>
  <si>
    <t xml:space="preserve">JURADO DE ENJUICIAMIENTO DE MAGISTRADOS </t>
  </si>
  <si>
    <t>https://www.jem.gov.py/wp-content/uploads/2023/04/Res.-119-comite-Rendicion-de-Cuentas.pdf</t>
  </si>
  <si>
    <t xml:space="preserve">Dirección General de Gabinete </t>
  </si>
  <si>
    <t xml:space="preserve">Dirección de Planificación y Desarrollo </t>
  </si>
  <si>
    <t xml:space="preserve">Directora  </t>
  </si>
  <si>
    <t xml:space="preserve">Secretaría General </t>
  </si>
  <si>
    <t xml:space="preserve">Dirección de Auditoría </t>
  </si>
  <si>
    <t>María Ramona Dávalos</t>
  </si>
  <si>
    <t xml:space="preserve">Melissa Maldonado </t>
  </si>
  <si>
    <t xml:space="preserve">Emilce Retamozo Martínez </t>
  </si>
  <si>
    <t xml:space="preserve">Dirección Gral. de Administración y Finanzas </t>
  </si>
  <si>
    <t>Técnica</t>
  </si>
  <si>
    <t>Edson Silvero Machoqui</t>
  </si>
  <si>
    <t>Técnico</t>
  </si>
  <si>
    <t xml:space="preserve">Dirección General de Asuntos Legales </t>
  </si>
  <si>
    <t xml:space="preserve">Julio Fernández </t>
  </si>
  <si>
    <t>Dirección General de Talento Humano</t>
  </si>
  <si>
    <t>Adalberto Almada</t>
  </si>
  <si>
    <t xml:space="preserve">Técnico </t>
  </si>
  <si>
    <t xml:space="preserve">Departamento de Transparencia y Anticorrupción </t>
  </si>
  <si>
    <t>David Meza</t>
  </si>
  <si>
    <t>Jefe</t>
  </si>
  <si>
    <t xml:space="preserve">Carmen Duarte </t>
  </si>
  <si>
    <t>Departamento de Organización, Control y Procesos</t>
  </si>
  <si>
    <t>Lorena Fleitas</t>
  </si>
  <si>
    <t>Jefa</t>
  </si>
  <si>
    <t>Diana Martínez</t>
  </si>
  <si>
    <t xml:space="preserve">Departamento de Análisis y Estadísticas </t>
  </si>
  <si>
    <t>María del Carmen Machuca</t>
  </si>
  <si>
    <t>Departamento Coordinación de Proyectos y Conv.</t>
  </si>
  <si>
    <t>https://www.jem.gov.py/wp-content/uploads/2023/03/Resolucion-J.E.M.-D.G.G.-S.G.-N%C2%B0-108-2023-Plan-Anual.pdf</t>
  </si>
  <si>
    <t>https://www.jem.gov.py/wp-content/uploads/2023/04/Resolucion-N%C2%B0-164-Aprobacion-Plan-y-cronograma-de-Actividades.pdf</t>
  </si>
  <si>
    <t>PEI</t>
  </si>
  <si>
    <t xml:space="preserve">Ley 7050/23 Que Aprueba el PGG </t>
  </si>
  <si>
    <t>https://acortar.link/qVf8kp</t>
  </si>
  <si>
    <t xml:space="preserve">https://acortar.link/qVf8kp </t>
  </si>
  <si>
    <t xml:space="preserve">Plan Operativo Anual </t>
  </si>
  <si>
    <t>POA</t>
  </si>
  <si>
    <t>Resolución JEM/DGG/SG 195/23</t>
  </si>
  <si>
    <t xml:space="preserve">ODS </t>
  </si>
  <si>
    <t xml:space="preserve">Puntos 16.3;16.5;16.6;16.10 y 16.a  </t>
  </si>
  <si>
    <t>ALTO 100%</t>
  </si>
  <si>
    <t>https://acortar.link/y39S1Y</t>
  </si>
  <si>
    <t xml:space="preserve">Plan Operativo Institucional </t>
  </si>
  <si>
    <t>POI</t>
  </si>
  <si>
    <t xml:space="preserve">Gestión Administrativa p/ funcionamiento del JEM </t>
  </si>
  <si>
    <t>https://www.contrataciones.gov.py/</t>
  </si>
  <si>
    <t>Rubro</t>
  </si>
  <si>
    <t>Sub – Grupos</t>
  </si>
  <si>
    <t>Presupuesto Vigente</t>
  </si>
  <si>
    <t>Obligado</t>
  </si>
  <si>
    <t>Sueldos</t>
  </si>
  <si>
    <t>CRLEJE03Z</t>
  </si>
  <si>
    <t xml:space="preserve">Gastos de Representación </t>
  </si>
  <si>
    <t>Aguinaldo</t>
  </si>
  <si>
    <t xml:space="preserve">Remuneración Extraordinaria </t>
  </si>
  <si>
    <t>Subsidio Familiar</t>
  </si>
  <si>
    <t xml:space="preserve">Bonificaciones </t>
  </si>
  <si>
    <t>Gratificaciones por Servicios Especiales</t>
  </si>
  <si>
    <t>Jornales</t>
  </si>
  <si>
    <t>Honorarios Profesionales</t>
  </si>
  <si>
    <t>Otros Gastos del Personal</t>
  </si>
  <si>
    <t xml:space="preserve">Energía Eléctrica </t>
  </si>
  <si>
    <t>Agua</t>
  </si>
  <si>
    <t xml:space="preserve">Teléfonos, telefax y otros </t>
  </si>
  <si>
    <t xml:space="preserve">Correos y otros Servicios </t>
  </si>
  <si>
    <t xml:space="preserve">Viáticos y Movilidad </t>
  </si>
  <si>
    <t xml:space="preserve">Manten. y Reparaciones Menores de Edific. Y Locales  </t>
  </si>
  <si>
    <t>Manten. y Reparaciones Menores de Maqui.y Equipos</t>
  </si>
  <si>
    <t>Manten. y Reparaciones Menores de Equi. de Transporte</t>
  </si>
  <si>
    <t>Manten. y Reparaciones Menores de Instalaciones</t>
  </si>
  <si>
    <t>Alquiler de Edificios y Locales</t>
  </si>
  <si>
    <t>Alquileres y derechos Varios</t>
  </si>
  <si>
    <t xml:space="preserve">De Informática y Sistemas computarizados </t>
  </si>
  <si>
    <t>Primas y Gastos de Seguro</t>
  </si>
  <si>
    <t>Servicios de Comunicaciones</t>
  </si>
  <si>
    <t>Servicios de Catering</t>
  </si>
  <si>
    <t>Capacitación al Personal del Estado</t>
  </si>
  <si>
    <t xml:space="preserve">Alimentos para personas </t>
  </si>
  <si>
    <t xml:space="preserve">Productos de Artes Graficas </t>
  </si>
  <si>
    <t>Productos de Papel de Cartón</t>
  </si>
  <si>
    <t xml:space="preserve">Elementos de Limpieza </t>
  </si>
  <si>
    <t xml:space="preserve">Útiles y Materiales Eléctricos </t>
  </si>
  <si>
    <t>Repuestos y Accesorios Menores</t>
  </si>
  <si>
    <t xml:space="preserve">Compuestos Químicos </t>
  </si>
  <si>
    <t xml:space="preserve">Productos Farmacéuticos y medicinales </t>
  </si>
  <si>
    <t xml:space="preserve">Insecticidas, Fumigantes y otros </t>
  </si>
  <si>
    <t>Útiles y Materiales Médico Quirúrgico y de Laboratorio</t>
  </si>
  <si>
    <t xml:space="preserve">Combustibles </t>
  </si>
  <si>
    <t>Artículos de Caucho</t>
  </si>
  <si>
    <t>Herramientas Menores</t>
  </si>
  <si>
    <t>Artículos de Plástico</t>
  </si>
  <si>
    <t xml:space="preserve">Productos e Insumos Metálicos </t>
  </si>
  <si>
    <t xml:space="preserve">Productos e Insumos no Metálicos </t>
  </si>
  <si>
    <t xml:space="preserve">Bienes de Consumo Varios </t>
  </si>
  <si>
    <t xml:space="preserve">Pago de Impuestos , Tasas ,Gastos Judiciales y Otros </t>
  </si>
  <si>
    <t>TOTAL</t>
  </si>
  <si>
    <t xml:space="preserve">Dictámenes </t>
  </si>
  <si>
    <t xml:space="preserve">Informes </t>
  </si>
  <si>
    <t>Memos remitidos</t>
  </si>
  <si>
    <t xml:space="preserve">Memos recibidos </t>
  </si>
  <si>
    <t>Apertura de Sumarios año 2023</t>
  </si>
  <si>
    <t>Sumarios iniciados 2022 y concluidos 2023</t>
  </si>
  <si>
    <t>Total</t>
  </si>
  <si>
    <t xml:space="preserve">TRABAJOS REALIZADOS </t>
  </si>
  <si>
    <t>Sesiones Ordinarias</t>
  </si>
  <si>
    <t xml:space="preserve">Sesiones Extraordinarias </t>
  </si>
  <si>
    <t xml:space="preserve">Ingresados </t>
  </si>
  <si>
    <t>Actuaciones de Oficio</t>
  </si>
  <si>
    <t>Enjuiciamiento</t>
  </si>
  <si>
    <t>Oficios Librados</t>
  </si>
  <si>
    <t>Autos Interlocutorios Dictados</t>
  </si>
  <si>
    <t>Sentencias Definitivas Dictadas</t>
  </si>
  <si>
    <t>DESCRIPCIÓN</t>
  </si>
  <si>
    <t xml:space="preserve">Total, Recursos Humanos Activos </t>
  </si>
  <si>
    <t>Mujer</t>
  </si>
  <si>
    <t xml:space="preserve">Hombre </t>
  </si>
  <si>
    <t>R.Humanos Activos Nombrados</t>
  </si>
  <si>
    <t>Recursos Humanos Contratados</t>
  </si>
  <si>
    <t>R.H. Profesionales (Contr/Nomb)</t>
  </si>
  <si>
    <t xml:space="preserve">Personal cargo Gerenciales </t>
  </si>
  <si>
    <t>Personal comisionado al JEM</t>
  </si>
  <si>
    <t>MESES</t>
  </si>
  <si>
    <t>TWITTER</t>
  </si>
  <si>
    <t>INSTAGRAM</t>
  </si>
  <si>
    <t>FACEBOOK</t>
  </si>
  <si>
    <t>Mesa de Entrada</t>
  </si>
  <si>
    <t>M.E.A.*</t>
  </si>
  <si>
    <t>M.E.J.*</t>
  </si>
  <si>
    <t xml:space="preserve">TOTAL </t>
  </si>
  <si>
    <t>Memorándos</t>
  </si>
  <si>
    <t>Notas de Presidencia</t>
  </si>
  <si>
    <t>Notas de Secretaria</t>
  </si>
  <si>
    <t>Resoluciones</t>
  </si>
  <si>
    <t>Oficina de Atención a la Ciudadania.(Cantidad de Personas Atendidas).</t>
  </si>
  <si>
    <t xml:space="preserve">Publicaciones realizadas </t>
  </si>
  <si>
    <t>Misión: Órgano Constitucional que juzga el desempeño de los Magistrados Judiciales, Agentes Fiscales y Defensores Públicos por la supuesta comisión de delitos o mal desempeño en el ejercicio de sus funciones, velando por la correcta administración de justicia, en tutela de los derechos de los ciudadanos.</t>
  </si>
  <si>
    <t>Visión: Ser una institución confiable y reconocida por la aplicación de procesos transparentes, objetivos e imparciales en el cumplimiento de su rol constitucional, para el fortalecimiento del estado de derecho, en beneficio de la sociedad.</t>
  </si>
  <si>
    <t>14 de Mayo esq. Oliva - Ed. El Ciervo</t>
  </si>
  <si>
    <t xml:space="preserve">www.jem.gov.py </t>
  </si>
  <si>
    <t xml:space="preserve">   Tel: (595 21) 442662</t>
  </si>
  <si>
    <t>Asunción-Paraguay</t>
  </si>
  <si>
    <t>Dependencia Responsable del Canal de Participación</t>
  </si>
  <si>
    <t>Evidencia (Página Web, Buzón de SQR, Etc.)</t>
  </si>
  <si>
    <t>Producto (actividades, materiales, insumos, etc)</t>
  </si>
  <si>
    <t>Enlace</t>
  </si>
  <si>
    <t>Cantidad de mujeres</t>
  </si>
  <si>
    <t xml:space="preserve">Cantidad de hombres </t>
  </si>
  <si>
    <t>Descripción de las actividades realizadas en base a los resultados</t>
  </si>
  <si>
    <t>Evidencia</t>
  </si>
  <si>
    <t>Cantidad de indicadores</t>
  </si>
  <si>
    <t>Descripción del Indicador misional</t>
  </si>
  <si>
    <t>Ambito de Aplicación</t>
  </si>
  <si>
    <t>Cantidad de Riesgos detectados</t>
  </si>
  <si>
    <t>Descripción del Riesgo de corrupción</t>
  </si>
  <si>
    <t>Medidas de mitigación</t>
  </si>
  <si>
    <t>Enlace Evidencias</t>
  </si>
  <si>
    <t xml:space="preserve">Mes </t>
  </si>
  <si>
    <t>Nro. de atenciones</t>
  </si>
  <si>
    <t xml:space="preserve">Secretaria General  - Atención a la Ciudadanía </t>
  </si>
  <si>
    <t>www.jem.gov.py</t>
  </si>
  <si>
    <t>Sesión Ordinaria/Extraordinaria</t>
  </si>
  <si>
    <t>https://www.jem.gov.py/ordinaria/</t>
  </si>
  <si>
    <t>https://acortar.link/mnvINJ</t>
  </si>
  <si>
    <t>MATRIZ DE INFORMACIÓN MÍNIMA PARA INFORME DE RENDICIÓN DE CUENTAS AL CIUDADANO - EJERCICIO 2023</t>
  </si>
  <si>
    <t xml:space="preserve">Órgano Constitucional que juzga el desempeño de los Magistrados Judiciales, Agentes Fiscales y Defensores Públicos por la supuesta comisión  de delitos o mal desempeño en el ejercicio de sus funciones, velando por la correcta administración de justicia, en tutela de los derechos de los ciudadanos. </t>
  </si>
  <si>
    <t xml:space="preserve">Gloria Colmán </t>
  </si>
  <si>
    <t>Ledy Almirón</t>
  </si>
  <si>
    <t xml:space="preserve">Objetivo 16; PAZ, JUSTICIA E INSTITUCIONES SÓLIDAS  </t>
  </si>
  <si>
    <t>Orden del Día</t>
  </si>
  <si>
    <t>Cantidad de funcionarios que completaron el diagnóstico</t>
  </si>
  <si>
    <t xml:space="preserve">Mitigación de mejoramiento en puntos detectados débiles </t>
  </si>
  <si>
    <t>Ticket Numero</t>
  </si>
  <si>
    <t>Fecha Ingreso</t>
  </si>
  <si>
    <t>Estado</t>
  </si>
  <si>
    <t>Enlace Portal de Denuncias de la SENAC</t>
  </si>
  <si>
    <t>SIN ACTIVIDAD</t>
  </si>
  <si>
    <t>Auditorias Financieras</t>
  </si>
  <si>
    <t>Nro. Informe</t>
  </si>
  <si>
    <t>Evidencia (Enlace Ley 5282/14)</t>
  </si>
  <si>
    <t>Auditorias de Gestión</t>
  </si>
  <si>
    <t>Auditorías Externas</t>
  </si>
  <si>
    <t>Otros tipos de Auditoria</t>
  </si>
  <si>
    <t xml:space="preserve">SIN ACTIVIDAD </t>
  </si>
  <si>
    <t xml:space="preserve">https://transparencia.senac.gov.py/portal </t>
  </si>
  <si>
    <t>Junio</t>
  </si>
  <si>
    <t xml:space="preserve">Atención en ventanilla a la ciudadania/Telefónica </t>
  </si>
  <si>
    <t>https://transparencia.senac.gov.py/portal</t>
  </si>
  <si>
    <t>Plan Estratégico Institucional 2019/2023</t>
  </si>
  <si>
    <t>Asesor</t>
  </si>
  <si>
    <t xml:space="preserve">Rodrigo Esteban Cabrera Rios </t>
  </si>
  <si>
    <t>Esteban Maidana</t>
  </si>
  <si>
    <t xml:space="preserve">Julio </t>
  </si>
  <si>
    <t>Agosto</t>
  </si>
  <si>
    <t xml:space="preserve">Agosto </t>
  </si>
  <si>
    <t>MONTO</t>
  </si>
  <si>
    <t>MODALIDAD</t>
  </si>
  <si>
    <t>OFERENTES ADJUDICADOS</t>
  </si>
  <si>
    <t>ENLACE</t>
  </si>
  <si>
    <t>SERVICIO DE MANTENIMIENTO Y REPARACIÓN DE AIRE ACONDICIONADO</t>
  </si>
  <si>
    <t>MIRNA CELESTE CORONEL AGUAYO</t>
  </si>
  <si>
    <t>SERVICIO DE INTERNET</t>
  </si>
  <si>
    <t xml:space="preserve">Transporte </t>
  </si>
  <si>
    <t xml:space="preserve">Servicios de Limpieza , aseo y fumigación </t>
  </si>
  <si>
    <t xml:space="preserve">Imprenta, publicaciones y reproducciones </t>
  </si>
  <si>
    <t>Servicios técnicos y profesionales varios</t>
  </si>
  <si>
    <t>Servicios de seguro Medico</t>
  </si>
  <si>
    <t xml:space="preserve">Papel de escritorio y cartón </t>
  </si>
  <si>
    <t>Útiles de Escritorio , oficia y enseres</t>
  </si>
  <si>
    <t xml:space="preserve">Utensilios de cocina y comedor </t>
  </si>
  <si>
    <t xml:space="preserve">Productos de Vidrio, loza y porcelana </t>
  </si>
  <si>
    <t xml:space="preserve">Elementos y útiles diversos </t>
  </si>
  <si>
    <t>Tintas, pinturas y colorantes</t>
  </si>
  <si>
    <t>Productos de material plástico</t>
  </si>
  <si>
    <t>Cubiertas y cámaras de aires</t>
  </si>
  <si>
    <t xml:space="preserve">Estructuras metálicas acabadas </t>
  </si>
  <si>
    <t>Herramientas, Aparatos e Instru. En Gral</t>
  </si>
  <si>
    <t>Adquisiciones de Muebles y Enseres</t>
  </si>
  <si>
    <t>543 Fonacide</t>
  </si>
  <si>
    <t xml:space="preserve">Adquisiciones de Equipos de Computación  </t>
  </si>
  <si>
    <t>PRESUPUESTO VIGENTE</t>
  </si>
  <si>
    <t>SALDO</t>
  </si>
  <si>
    <t>PRESU. OBLIGADO</t>
  </si>
  <si>
    <t>Julio</t>
  </si>
  <si>
    <t>Setiembre</t>
  </si>
  <si>
    <t>https://www.jem.gov.py/julio-2023/</t>
  </si>
  <si>
    <t>Movimiento de expedientes al 31 de agosto 23</t>
  </si>
  <si>
    <t>Movimiento de expedientes al 31 de julio 23</t>
  </si>
  <si>
    <t>Movimiento de expedientes al 30 de setiembre 23</t>
  </si>
  <si>
    <t>https://www.jem.gov.py/agosto-2023/</t>
  </si>
  <si>
    <t>https://www.jem.gov.py/septiembre-2023/</t>
  </si>
  <si>
    <t>Que, la Abg. PAOLA MABEL YBARRA SANTACRUZ, C.I. Nro 3.856.304, con Matricula de la C.S.J. Nro. 46.60..</t>
  </si>
  <si>
    <t>Investigación Preliminar</t>
  </si>
  <si>
    <t>https://denuncias.gov.py/gestion-interna/denuncia/ver/15412</t>
  </si>
  <si>
    <t>Racionalización de gastos adoptados por las Direcciones</t>
  </si>
  <si>
    <t>Informe de llamado y/o adjudicaciones a proveedores</t>
  </si>
  <si>
    <t>Informe aprobados por las Direcciones Generales y Direcciones</t>
  </si>
  <si>
    <t xml:space="preserve">Informe gastos por fondos fijos o caja chiica </t>
  </si>
  <si>
    <t>Informe supervisión realizada a la oficina de atención a la ciudadanía</t>
  </si>
  <si>
    <t>Informe supervisión realizada a la oficina de mesa de entrada</t>
  </si>
  <si>
    <t>Informe supervisión realizada a la oficina de servicios generales</t>
  </si>
  <si>
    <t>Informe recepción de compras de Julio 2023</t>
  </si>
  <si>
    <t>AGOSTO</t>
  </si>
  <si>
    <t>SEPTIEMBRE</t>
  </si>
  <si>
    <t>JULIO</t>
  </si>
  <si>
    <t>Actas               S.G.</t>
  </si>
  <si>
    <t xml:space="preserve"> D.S.P.B.E.</t>
  </si>
  <si>
    <t>Mesa de trabajo interistitucional con la Asociación de Agentes Fiscales del Paraguay</t>
  </si>
  <si>
    <t>https://www.jem.gov.py/mesa-de-trabajo-interinstitucional-con-la-asociacion-de-agentes-fiscales-del-paraguay/</t>
  </si>
  <si>
    <t xml:space="preserve">Director General </t>
  </si>
  <si>
    <t xml:space="preserve">Técnica </t>
  </si>
  <si>
    <t>3- PLAN DE RENDICIÓN DE CUENTAS AL CIUDADANO</t>
  </si>
  <si>
    <t>3.1. Resolución de Aprobación y Anexo de Plan de Rendición de Cuentas</t>
  </si>
  <si>
    <t>3.2 Plan de Rendición de Cuentas. (Copiar abajo link de acceso directo)</t>
  </si>
  <si>
    <t>Estos planes de acción, se fueron dando conforme al plan de mejoramiento institucional con la conformación de equipos de trabajo dentro del Jurado de Enjuiciamiento, previa firma de actas de compromisos con el propósito de establecer una dirección clara y definir objetivos y metas a corto, mediano y largo plazo, para lograr la visión y misión de la institución.</t>
  </si>
  <si>
    <t>4- GESTIÓN INSTITUCIONAL</t>
  </si>
  <si>
    <t>4.1 Nivel de Cumplimiento  de Mínimo de Información Disponible - Transparencia Activa Ley 5189 /14</t>
  </si>
  <si>
    <t>4.2 Nivel de Cumplimiento  de Mínimo de Información Disponible - Transparencia Activa Ley 5282/14</t>
  </si>
  <si>
    <t>4.3 Nivel de Cumplimiento de Respuestas a Consultas Ciudadanas - Transparencia Pasiva Ley N° 5282/14</t>
  </si>
  <si>
    <t>4.4- Servicios o Productos Misionales (Depende de la Naturaleza de la Misión Institucional, puede abarcar un Programa o Proyecto)</t>
  </si>
  <si>
    <t>4.5 Contrataciones realizadas</t>
  </si>
  <si>
    <t>4.6 Ejecución Financiera</t>
  </si>
  <si>
    <t>5- PARTICIPACIÓN CIUDADANA</t>
  </si>
  <si>
    <t>5.1. Canales de Participación Ciudadana existentes a la fecha.</t>
  </si>
  <si>
    <t>5.2. Participación y difusión en idioma Guaraní</t>
  </si>
  <si>
    <t>5.3 Diagnóstico "The Integrity app"</t>
  </si>
  <si>
    <t>6- INDICADORES MISIONALES DE RENDICIÓN DE CUENTAS AL CIUDADANO</t>
  </si>
  <si>
    <t>6.1- Indicadores Misionales Identificados</t>
  </si>
  <si>
    <t>6.2 Gestión de riesgos de corrupción</t>
  </si>
  <si>
    <t>6.3.Gestión de denuncias de corrupción</t>
  </si>
  <si>
    <t>6.4 Modelo Estándar de Control Interno para las Instituciones Públicas del Paraguay</t>
  </si>
  <si>
    <t xml:space="preserve">7. Control Interno y Externo </t>
  </si>
  <si>
    <t>7.1 Informes de Auditorias Internas y Auditorías Externas en el Trimestre</t>
  </si>
  <si>
    <t xml:space="preserve">8- DESCRIPCIÓN CUALITATIVA DE LOGROS ALCANZADOS </t>
  </si>
  <si>
    <t>8.1 Secretaría Jurídica</t>
  </si>
  <si>
    <t>9 -TALENTO HUMANO</t>
  </si>
  <si>
    <t xml:space="preserve">9.1 Informe Estadísticos de Secretaría General </t>
  </si>
  <si>
    <t>10 - SECRETARÍA EJECUTIVA</t>
  </si>
  <si>
    <t>10.1 - SECRETARÍA EJECUTIVA - ACTIVIDADES PROTOCOLARES</t>
  </si>
  <si>
    <t>ENERO - DICIEMBRE 2023</t>
  </si>
  <si>
    <t>Enero</t>
  </si>
  <si>
    <t>Febrero</t>
  </si>
  <si>
    <t>Marzo</t>
  </si>
  <si>
    <t>Abril</t>
  </si>
  <si>
    <t>Mayo</t>
  </si>
  <si>
    <t>Octubre</t>
  </si>
  <si>
    <t xml:space="preserve">Setiembre </t>
  </si>
  <si>
    <t xml:space="preserve">Octubre </t>
  </si>
  <si>
    <t>Noviembre</t>
  </si>
  <si>
    <t xml:space="preserve">Diciembre </t>
  </si>
  <si>
    <t>https://www.sfp.gov.py/sfp/seccion/65-monitoreo-de-la-ley-518914.html</t>
  </si>
  <si>
    <t xml:space="preserve">Marzo </t>
  </si>
  <si>
    <t>Diciembre</t>
  </si>
  <si>
    <t>Disponible a la fecha de la rendición 2023</t>
  </si>
  <si>
    <t>https://informacionpublica.paraguay.gov.py/portal/#!/buscar_informacion#busqueda</t>
  </si>
  <si>
    <t>SEGURO MEDICO PARA FUNCIONARIOS</t>
  </si>
  <si>
    <t>SERVICIO DE CLASIFICACIÓN Y GUARDA DE ARCHIVO AD REFERÉNDUM</t>
  </si>
  <si>
    <t>ALQUILER DE TINTAS Y TONER</t>
  </si>
  <si>
    <t>SEGUROS VARIOS</t>
  </si>
  <si>
    <t xml:space="preserve">ADQUISICIÓN DE EQUIPOS INFORMATICOS </t>
  </si>
  <si>
    <t>ADQUISICIÓN DE ESCRITORIOS TIPO ISLAS</t>
  </si>
  <si>
    <t>REFACCIONES MENORES SEDE 2 DEL JURADO DE ENJUICIAMIENTO DE MAGISTRADOS</t>
  </si>
  <si>
    <t>GS 5.400.000.000</t>
  </si>
  <si>
    <t>GS 25.000.000</t>
  </si>
  <si>
    <t>GS 11.637.000</t>
  </si>
  <si>
    <t>GS 60.000.000</t>
  </si>
  <si>
    <t>GS 39.594.600</t>
  </si>
  <si>
    <t>GS 25.687.219</t>
  </si>
  <si>
    <t>GS 96.652.400</t>
  </si>
  <si>
    <t>GS 11.970.000</t>
  </si>
  <si>
    <t>GS 51.991.000</t>
  </si>
  <si>
    <t>EN EJECUCIÓN</t>
  </si>
  <si>
    <t>FINIQUITADO</t>
  </si>
  <si>
    <t>SANTA CLARA SA MEDICINA PREPAGA</t>
  </si>
  <si>
    <t>BIGBOX SRL</t>
  </si>
  <si>
    <t>DATA SYSTEMS SA EMISORA DE CAPITAL ABIERTO,  INFORMATIÓN TECHNOLOGY CONSULTING SUPPORT SA</t>
  </si>
  <si>
    <t>RIEDER Y CIA SACI</t>
  </si>
  <si>
    <t>FENIX SA, ASEGURADORA YACYRETA</t>
  </si>
  <si>
    <t>INFORMATIÓN TECHNOLOGY CONSULTING SUPPORT SA</t>
  </si>
  <si>
    <t>LAS AMERICAS SRL</t>
  </si>
  <si>
    <t>DIEGO JOAQUIN RODRIGUEZ BARRIOS</t>
  </si>
  <si>
    <t xml:space="preserve">Noviembre </t>
  </si>
  <si>
    <t>Enero-Dicembre</t>
  </si>
  <si>
    <t>https://www.jem.gov.py/diciembre-2023/</t>
  </si>
  <si>
    <t>Movimiento de expedientes a diciembre 23</t>
  </si>
  <si>
    <t>Sin Actividad</t>
  </si>
  <si>
    <t>Reseña: La unidad de Auditoria Institucional, dio cumplimiento al Plan de Auditoria Institucional y Cronogramas de actividades del 2023,  en el cual su principal obejetivo es obtener suficientes evidencias y relevantes dentro del proceso administrativo de control y procesos ejecutados.</t>
  </si>
  <si>
    <t xml:space="preserve">Control de compras realizadas por el JEM </t>
  </si>
  <si>
    <t>Informe control de gastos</t>
  </si>
  <si>
    <t xml:space="preserve">Informe referente a control de cuentas sueldos </t>
  </si>
  <si>
    <t xml:space="preserve">Informe de recepción de gastos compras </t>
  </si>
  <si>
    <t xml:space="preserve">Informe control de gastos </t>
  </si>
  <si>
    <t xml:space="preserve">Informes llamados adjudicaciones </t>
  </si>
  <si>
    <t xml:space="preserve">Informe gastos por fondos fijos junio </t>
  </si>
  <si>
    <t>SEGUNDO</t>
  </si>
  <si>
    <t>CUARTO</t>
  </si>
  <si>
    <t>PRIMER</t>
  </si>
  <si>
    <t xml:space="preserve">TERCERO </t>
  </si>
  <si>
    <t>SEMESTRES</t>
  </si>
  <si>
    <t>ENERO</t>
  </si>
  <si>
    <t>FEBRERO</t>
  </si>
  <si>
    <t>MARZO</t>
  </si>
  <si>
    <t xml:space="preserve">ABRIL </t>
  </si>
  <si>
    <t>MAYO</t>
  </si>
  <si>
    <t>JUNIO</t>
  </si>
  <si>
    <t>AGOSTOS</t>
  </si>
  <si>
    <t>NOVIEMBRE</t>
  </si>
  <si>
    <t>DICIEMBRE</t>
  </si>
  <si>
    <r>
      <rPr>
        <b/>
        <sz val="14"/>
        <color theme="1"/>
        <rFont val="Calibri"/>
        <family val="2"/>
        <scheme val="minor"/>
      </rPr>
      <t>REFERENCIA:</t>
    </r>
    <r>
      <rPr>
        <b/>
        <sz val="11"/>
        <color theme="1"/>
        <rFont val="Calibri"/>
        <family val="2"/>
        <scheme val="minor"/>
      </rPr>
      <t xml:space="preserve">   * M.E.A. (</t>
    </r>
    <r>
      <rPr>
        <sz val="11"/>
        <color theme="1"/>
        <rFont val="Calibri"/>
        <charset val="134"/>
        <scheme val="minor"/>
      </rPr>
      <t>Mesa de Entrada Administrativa</t>
    </r>
    <r>
      <rPr>
        <b/>
        <sz val="11"/>
        <color theme="1"/>
        <rFont val="Calibri"/>
        <family val="2"/>
        <scheme val="minor"/>
      </rPr>
      <t>)</t>
    </r>
    <r>
      <rPr>
        <sz val="11"/>
        <color theme="1"/>
        <rFont val="Calibri"/>
        <charset val="134"/>
        <scheme val="minor"/>
      </rPr>
      <t xml:space="preserve">                                                * </t>
    </r>
    <r>
      <rPr>
        <b/>
        <sz val="11"/>
        <color theme="1"/>
        <rFont val="Calibri"/>
        <family val="2"/>
        <scheme val="minor"/>
      </rPr>
      <t>M.E.J.= (</t>
    </r>
    <r>
      <rPr>
        <sz val="11"/>
        <color theme="1"/>
        <rFont val="Calibri"/>
        <charset val="134"/>
        <scheme val="minor"/>
      </rPr>
      <t>Mesa de Entrada Jurídica</t>
    </r>
    <r>
      <rPr>
        <b/>
        <sz val="11"/>
        <color theme="1"/>
        <rFont val="Calibri"/>
        <family val="2"/>
        <scheme val="minor"/>
      </rPr>
      <t>)</t>
    </r>
    <r>
      <rPr>
        <sz val="11"/>
        <color theme="1"/>
        <rFont val="Calibri"/>
        <charset val="134"/>
        <scheme val="minor"/>
      </rPr>
      <t xml:space="preserve">  </t>
    </r>
    <r>
      <rPr>
        <b/>
        <sz val="11"/>
        <color theme="1"/>
        <rFont val="Calibri"/>
        <family val="2"/>
        <scheme val="minor"/>
      </rPr>
      <t xml:space="preserve">                                                                                      </t>
    </r>
  </si>
  <si>
    <t>ABRIL</t>
  </si>
  <si>
    <t xml:space="preserve">DICIEMBRE </t>
  </si>
  <si>
    <t>PÁGINA WEB</t>
  </si>
  <si>
    <t>EJECUCIÓN PRESUPUESTARIA DE 2023</t>
  </si>
  <si>
    <t xml:space="preserve">OCTUBRE </t>
  </si>
  <si>
    <t xml:space="preserve">NOVIEMBRE </t>
  </si>
  <si>
    <t xml:space="preserve">https://www.jem.gov.py/jem-presento-informe-de-rendicion-de-cuentas-al-ciudadano/ </t>
  </si>
  <si>
    <t>JEM presentó informe de Rendición de Cuentas al Ciudadano</t>
  </si>
  <si>
    <t>COMITÉ DE RENDICION DE CUENTAS AL CIUDADANO 2023</t>
  </si>
  <si>
    <t>Detalles actividades del 2023</t>
  </si>
  <si>
    <t>Informe ENERO - DICIEMBRE 2023</t>
  </si>
  <si>
    <t>OCTUBRE</t>
  </si>
  <si>
    <t>SETIEMBRE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</si>
</sst>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3" formatCode="_ * #,##0.00_ ;_ * \-#,##0.00_ ;_ * &quot;-&quot;??_ ;_ @_ "/>
    <numFmt numFmtId="164" formatCode="_(* #,##0_);_(* \(#,##0\);_(* &quot;-&quot;??_);_(@_)"/>
  </numFmts>
  <fonts count="5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b/>
      <sz val="13"/>
      <color theme="1"/>
      <name val="Garamond"/>
      <family val="1"/>
    </font>
    <font>
      <sz val="16"/>
      <color theme="1"/>
      <name val="Garamond"/>
      <family val="1"/>
    </font>
    <font>
      <u/>
      <sz val="11"/>
      <color theme="10"/>
      <name val="Calibri"/>
      <family val="2"/>
      <scheme val="minor"/>
    </font>
    <font>
      <u/>
      <sz val="14"/>
      <color theme="10"/>
      <name val="Calibri"/>
      <family val="2"/>
      <scheme val="minor"/>
    </font>
    <font>
      <b/>
      <u/>
      <sz val="16"/>
      <color theme="1"/>
      <name val="Garamond"/>
      <family val="1"/>
    </font>
    <font>
      <sz val="11"/>
      <color theme="1"/>
      <name val="Calibri"/>
      <charset val="134"/>
      <scheme val="minor"/>
    </font>
    <font>
      <b/>
      <sz val="12"/>
      <color theme="1"/>
      <name val="Arial"/>
      <family val="2"/>
    </font>
    <font>
      <b/>
      <sz val="14"/>
      <color theme="1"/>
      <name val="Calibri"/>
      <family val="2"/>
      <scheme val="minor"/>
    </font>
    <font>
      <sz val="11"/>
      <color theme="1"/>
      <name val="Arial"/>
      <family val="2"/>
    </font>
    <font>
      <sz val="12"/>
      <color theme="1"/>
      <name val="Arial"/>
      <family val="2"/>
    </font>
    <font>
      <b/>
      <sz val="16"/>
      <color theme="1"/>
      <name val="Calibri"/>
      <family val="2"/>
      <scheme val="minor"/>
    </font>
    <font>
      <b/>
      <sz val="13"/>
      <color theme="1"/>
      <name val="Calibri"/>
      <family val="2"/>
      <scheme val="minor"/>
    </font>
    <font>
      <sz val="13"/>
      <color theme="1"/>
      <name val="Calibri"/>
      <family val="2"/>
      <scheme val="minor"/>
    </font>
    <font>
      <b/>
      <sz val="16"/>
      <color theme="1"/>
      <name val="Garamond"/>
      <family val="1"/>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3"/>
      <color rgb="FF000000"/>
      <name val="Garamond"/>
      <family val="1"/>
    </font>
    <font>
      <sz val="12"/>
      <color rgb="FF000000"/>
      <name val="Bookman Old Style"/>
      <family val="1"/>
    </font>
    <font>
      <b/>
      <sz val="12"/>
      <color rgb="FF000000"/>
      <name val="Bookman Old Style"/>
      <family val="1"/>
    </font>
    <font>
      <b/>
      <sz val="18"/>
      <color theme="1"/>
      <name val="Garamond"/>
      <family val="1"/>
    </font>
    <font>
      <sz val="9"/>
      <color theme="1"/>
      <name val="Calibri"/>
      <family val="2"/>
      <scheme val="minor"/>
    </font>
    <font>
      <b/>
      <sz val="11"/>
      <color rgb="FF00000A"/>
      <name val="Arial"/>
      <family val="2"/>
    </font>
    <font>
      <sz val="10"/>
      <color theme="1"/>
      <name val="Calibri"/>
      <family val="2"/>
      <scheme val="minor"/>
    </font>
    <font>
      <sz val="14"/>
      <color theme="1"/>
      <name val="Calibri"/>
      <family val="2"/>
      <scheme val="minor"/>
    </font>
    <font>
      <b/>
      <sz val="14"/>
      <name val="Calibri"/>
      <family val="2"/>
      <scheme val="minor"/>
    </font>
    <font>
      <sz val="11"/>
      <color rgb="FF333333"/>
      <name val="Arial"/>
      <family val="2"/>
    </font>
    <font>
      <b/>
      <sz val="9"/>
      <color theme="1"/>
      <name val="Garamond"/>
      <family val="1"/>
    </font>
    <font>
      <sz val="11"/>
      <color rgb="FF000000"/>
      <name val="Calibri"/>
      <family val="2"/>
      <scheme val="minor"/>
    </font>
    <font>
      <sz val="12"/>
      <color rgb="FF000000"/>
      <name val="Calibri"/>
      <family val="2"/>
      <scheme val="minor"/>
    </font>
    <font>
      <b/>
      <sz val="14"/>
      <color rgb="FF000000"/>
      <name val="Calibri"/>
      <family val="2"/>
      <scheme val="minor"/>
    </font>
    <font>
      <b/>
      <sz val="14"/>
      <color rgb="FF000000"/>
      <name val="Montserrat"/>
    </font>
  </fonts>
  <fills count="17">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59999389629810485"/>
        <bgColor rgb="FF000000"/>
      </patternFill>
    </fill>
    <fill>
      <patternFill patternType="solid">
        <fgColor theme="0" tint="-0.249977111117893"/>
        <bgColor indexed="64"/>
      </patternFill>
    </fill>
    <fill>
      <patternFill patternType="solid">
        <fgColor rgb="FFED7D31"/>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9" fillId="0" borderId="0" applyNumberFormat="0" applyFill="0" applyBorder="0" applyAlignment="0" applyProtection="0">
      <alignment vertical="center"/>
    </xf>
    <xf numFmtId="0" fontId="3" fillId="0" borderId="0">
      <alignment vertical="center"/>
    </xf>
    <xf numFmtId="41" fontId="3" fillId="0" borderId="0" applyFont="0" applyFill="0" applyBorder="0" applyAlignment="0" applyProtection="0"/>
    <xf numFmtId="43" fontId="22" fillId="0" borderId="0" applyFont="0" applyFill="0" applyBorder="0" applyAlignment="0" applyProtection="0"/>
    <xf numFmtId="0" fontId="2" fillId="0" borderId="0">
      <alignment vertical="center"/>
    </xf>
    <xf numFmtId="9" fontId="2" fillId="0" borderId="0" applyFont="0" applyFill="0" applyBorder="0" applyAlignment="0" applyProtection="0"/>
    <xf numFmtId="9" fontId="22" fillId="0" borderId="0" applyFont="0" applyFill="0" applyBorder="0" applyAlignment="0" applyProtection="0"/>
  </cellStyleXfs>
  <cellXfs count="35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0" fillId="3" borderId="4"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3" fillId="4" borderId="1" xfId="0" applyFont="1" applyFill="1" applyBorder="1" applyAlignment="1">
      <alignment horizontal="justify" vertical="top" wrapText="1"/>
    </xf>
    <xf numFmtId="0" fontId="10" fillId="3" borderId="0" xfId="0" applyFont="1" applyFill="1">
      <alignment vertical="center"/>
    </xf>
    <xf numFmtId="0" fontId="7" fillId="3" borderId="0" xfId="0" applyFont="1" applyFill="1">
      <alignment vertical="center"/>
    </xf>
    <xf numFmtId="0" fontId="13" fillId="2" borderId="1" xfId="0" applyFont="1" applyFill="1" applyBorder="1" applyAlignment="1">
      <alignment horizontal="center" vertical="center" wrapText="1"/>
    </xf>
    <xf numFmtId="0" fontId="10" fillId="3" borderId="0" xfId="0" applyFont="1" applyFill="1" applyAlignment="1">
      <alignment horizontal="center" vertical="center"/>
    </xf>
    <xf numFmtId="0" fontId="13" fillId="3" borderId="0" xfId="0" applyFont="1" applyFill="1" applyAlignment="1">
      <alignment horizontal="center" vertical="center"/>
    </xf>
    <xf numFmtId="0" fontId="13" fillId="2" borderId="1" xfId="0" applyFont="1" applyFill="1" applyBorder="1">
      <alignment vertical="center"/>
    </xf>
    <xf numFmtId="0" fontId="14" fillId="2" borderId="1" xfId="0" applyFont="1" applyFill="1" applyBorder="1">
      <alignment vertical="center"/>
    </xf>
    <xf numFmtId="0" fontId="13" fillId="2" borderId="1" xfId="0" applyFont="1" applyFill="1" applyBorder="1" applyAlignment="1">
      <alignment horizontal="center" vertical="center"/>
    </xf>
    <xf numFmtId="0" fontId="10" fillId="0" borderId="0" xfId="0" applyFont="1" applyProtection="1">
      <alignment vertical="center"/>
      <protection locked="0"/>
    </xf>
    <xf numFmtId="0" fontId="7" fillId="0" borderId="0" xfId="0" applyFont="1" applyProtection="1">
      <alignment vertical="center"/>
      <protection locked="0"/>
    </xf>
    <xf numFmtId="0" fontId="7" fillId="3" borderId="0" xfId="0" applyFont="1" applyFill="1" applyProtection="1">
      <alignment vertical="center"/>
      <protection locked="0"/>
    </xf>
    <xf numFmtId="0" fontId="13" fillId="6" borderId="1" xfId="0" applyFont="1" applyFill="1" applyBorder="1" applyAlignment="1">
      <alignment horizontal="center" vertical="center" wrapText="1"/>
    </xf>
    <xf numFmtId="0" fontId="13" fillId="6" borderId="1" xfId="0" applyFont="1" applyFill="1" applyBorder="1">
      <alignment vertical="center"/>
    </xf>
    <xf numFmtId="0" fontId="10" fillId="7" borderId="1" xfId="0" applyFont="1" applyFill="1" applyBorder="1" applyAlignment="1">
      <alignment horizontal="center" vertical="top" wrapText="1"/>
    </xf>
    <xf numFmtId="0" fontId="10" fillId="7" borderId="1" xfId="0" applyFont="1" applyFill="1" applyBorder="1" applyAlignment="1">
      <alignment horizontal="center" vertical="center" wrapText="1"/>
    </xf>
    <xf numFmtId="0" fontId="10" fillId="7" borderId="1" xfId="0" applyFont="1" applyFill="1" applyBorder="1">
      <alignment vertical="center"/>
    </xf>
    <xf numFmtId="0" fontId="10" fillId="7" borderId="1" xfId="0" applyFont="1" applyFill="1" applyBorder="1" applyAlignment="1">
      <alignment horizontal="center" vertical="center" wrapText="1"/>
    </xf>
    <xf numFmtId="0" fontId="11" fillId="7" borderId="1" xfId="0" applyFont="1" applyFill="1" applyBorder="1">
      <alignment vertical="center"/>
    </xf>
    <xf numFmtId="0" fontId="10" fillId="7" borderId="5" xfId="0" applyFont="1" applyFill="1" applyBorder="1">
      <alignment vertical="center"/>
    </xf>
    <xf numFmtId="0" fontId="10" fillId="7" borderId="3" xfId="0" applyFont="1" applyFill="1" applyBorder="1">
      <alignment vertical="center"/>
    </xf>
    <xf numFmtId="0" fontId="12" fillId="7" borderId="11" xfId="0" applyFont="1" applyFill="1" applyBorder="1">
      <alignment vertical="center"/>
    </xf>
    <xf numFmtId="0" fontId="10" fillId="7" borderId="6" xfId="0" applyFont="1" applyFill="1" applyBorder="1">
      <alignment vertical="center"/>
    </xf>
    <xf numFmtId="0" fontId="10" fillId="7" borderId="8" xfId="0" applyFont="1" applyFill="1" applyBorder="1">
      <alignment vertical="center"/>
    </xf>
    <xf numFmtId="0" fontId="10" fillId="7" borderId="7" xfId="0" applyFont="1" applyFill="1" applyBorder="1">
      <alignment vertical="center"/>
    </xf>
    <xf numFmtId="0" fontId="19" fillId="7" borderId="1" xfId="1" applyFill="1" applyBorder="1" applyAlignment="1">
      <alignment horizontal="center" vertical="center" wrapText="1"/>
    </xf>
    <xf numFmtId="0" fontId="10"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9" fillId="0" borderId="0" xfId="1" applyBorder="1" applyAlignment="1">
      <alignment horizontal="justify"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18" xfId="0" applyFont="1" applyBorder="1" applyAlignment="1">
      <alignment horizontal="center" vertical="center"/>
    </xf>
    <xf numFmtId="0" fontId="25" fillId="0" borderId="20" xfId="0" applyFont="1" applyBorder="1" applyAlignment="1">
      <alignment horizontal="right" vertical="center" wrapText="1"/>
    </xf>
    <xf numFmtId="0" fontId="23" fillId="0" borderId="0" xfId="0" applyFont="1" applyBorder="1" applyAlignment="1">
      <alignment horizontal="center" vertical="center" wrapText="1"/>
    </xf>
    <xf numFmtId="164" fontId="23" fillId="0" borderId="0" xfId="4" applyNumberFormat="1" applyFont="1" applyBorder="1" applyAlignment="1">
      <alignment vertical="center" wrapText="1"/>
    </xf>
    <xf numFmtId="0" fontId="26" fillId="0" borderId="0" xfId="0" applyFont="1" applyBorder="1" applyAlignment="1">
      <alignment horizontal="right" vertical="center" wrapText="1"/>
    </xf>
    <xf numFmtId="0" fontId="29" fillId="0" borderId="1" xfId="0" applyFont="1" applyBorder="1" applyAlignment="1">
      <alignment horizontal="center" vertical="center"/>
    </xf>
    <xf numFmtId="0" fontId="28" fillId="6" borderId="24" xfId="0" applyFont="1" applyFill="1" applyBorder="1" applyAlignment="1">
      <alignment horizontal="center" vertical="center"/>
    </xf>
    <xf numFmtId="0" fontId="18" fillId="2" borderId="0" xfId="0" applyFont="1" applyFill="1">
      <alignment vertical="center"/>
    </xf>
    <xf numFmtId="0" fontId="18" fillId="2" borderId="6" xfId="0" applyFont="1" applyFill="1" applyBorder="1">
      <alignment vertical="center"/>
    </xf>
    <xf numFmtId="0" fontId="18" fillId="2" borderId="7" xfId="0" applyFont="1" applyFill="1" applyBorder="1">
      <alignment vertical="center"/>
    </xf>
    <xf numFmtId="0" fontId="12" fillId="2" borderId="1" xfId="0" applyFont="1" applyFill="1" applyBorder="1" applyAlignment="1">
      <alignment horizontal="center" vertical="center"/>
    </xf>
    <xf numFmtId="0" fontId="30" fillId="2" borderId="0" xfId="0" applyFont="1" applyFill="1">
      <alignment vertical="center"/>
    </xf>
    <xf numFmtId="0" fontId="28" fillId="9" borderId="23" xfId="0" applyFont="1" applyFill="1" applyBorder="1" applyAlignment="1">
      <alignment vertical="center"/>
    </xf>
    <xf numFmtId="0" fontId="28" fillId="9" borderId="23" xfId="0" applyFont="1" applyFill="1" applyBorder="1" applyAlignment="1">
      <alignment vertical="center" wrapText="1"/>
    </xf>
    <xf numFmtId="0" fontId="11" fillId="10" borderId="0" xfId="0" applyFont="1" applyFill="1" applyAlignment="1">
      <alignment horizontal="center" vertical="center"/>
    </xf>
    <xf numFmtId="0" fontId="11" fillId="10" borderId="1" xfId="0" applyFont="1" applyFill="1" applyBorder="1" applyAlignment="1">
      <alignment horizontal="center" vertical="center"/>
    </xf>
    <xf numFmtId="0" fontId="19" fillId="7" borderId="1" xfId="1" applyFill="1" applyBorder="1" applyAlignment="1">
      <alignment horizontal="center" vertical="center" wrapText="1"/>
    </xf>
    <xf numFmtId="0" fontId="17" fillId="10" borderId="1" xfId="0" applyFont="1" applyFill="1" applyBorder="1" applyAlignment="1">
      <alignment horizontal="center" vertical="center"/>
    </xf>
    <xf numFmtId="0" fontId="16" fillId="0" borderId="1" xfId="0" applyFont="1" applyBorder="1">
      <alignment vertical="center"/>
    </xf>
    <xf numFmtId="0" fontId="16" fillId="0" borderId="1" xfId="0" applyFont="1" applyBorder="1" applyAlignment="1">
      <alignment vertical="center" wrapText="1"/>
    </xf>
    <xf numFmtId="0" fontId="0" fillId="0" borderId="0" xfId="0" applyAlignment="1"/>
    <xf numFmtId="0" fontId="32" fillId="0" borderId="25" xfId="0" applyFont="1" applyBorder="1" applyAlignment="1">
      <alignment horizontal="center" vertical="center"/>
    </xf>
    <xf numFmtId="0" fontId="29" fillId="0" borderId="9" xfId="0" applyFont="1" applyBorder="1" applyAlignment="1">
      <alignment horizontal="left" vertical="center"/>
    </xf>
    <xf numFmtId="0" fontId="33" fillId="0" borderId="1" xfId="0" applyFont="1" applyBorder="1" applyAlignment="1">
      <alignment horizontal="center" vertical="center"/>
    </xf>
    <xf numFmtId="0" fontId="29" fillId="0" borderId="1" xfId="0" applyFont="1" applyBorder="1" applyAlignment="1">
      <alignment horizontal="left" vertical="center"/>
    </xf>
    <xf numFmtId="0" fontId="29" fillId="0" borderId="10" xfId="0" applyFont="1" applyBorder="1" applyAlignment="1">
      <alignment horizontal="left" vertical="center"/>
    </xf>
    <xf numFmtId="0" fontId="34" fillId="0" borderId="10" xfId="0" applyFont="1" applyBorder="1" applyAlignment="1">
      <alignment horizontal="center" vertical="center"/>
    </xf>
    <xf numFmtId="0" fontId="32" fillId="12" borderId="22" xfId="0" applyFont="1" applyFill="1" applyBorder="1" applyAlignment="1">
      <alignment horizontal="left" vertical="center" wrapText="1"/>
    </xf>
    <xf numFmtId="0" fontId="24" fillId="12" borderId="18" xfId="0" applyFont="1" applyFill="1" applyBorder="1" applyAlignment="1">
      <alignment horizontal="center" vertical="center"/>
    </xf>
    <xf numFmtId="0" fontId="32" fillId="0" borderId="18" xfId="0" applyFont="1" applyBorder="1" applyAlignment="1">
      <alignment horizontal="center" vertical="center" wrapText="1"/>
    </xf>
    <xf numFmtId="0" fontId="33" fillId="0" borderId="10" xfId="0" applyFont="1" applyBorder="1" applyAlignment="1">
      <alignment horizontal="center" vertical="center"/>
    </xf>
    <xf numFmtId="0" fontId="32" fillId="0" borderId="18" xfId="0" applyFont="1" applyBorder="1" applyAlignment="1">
      <alignment horizontal="center" vertical="center"/>
    </xf>
    <xf numFmtId="0" fontId="11" fillId="2" borderId="0" xfId="0" applyFont="1" applyFill="1">
      <alignment vertical="center"/>
    </xf>
    <xf numFmtId="0" fontId="10" fillId="0" borderId="8" xfId="0" applyFont="1" applyFill="1" applyBorder="1" applyAlignment="1">
      <alignment horizontal="center" vertical="top" wrapText="1"/>
    </xf>
    <xf numFmtId="0" fontId="11" fillId="0" borderId="8" xfId="0" applyFont="1" applyFill="1" applyBorder="1" applyAlignment="1">
      <alignment horizontal="center" vertical="top" wrapText="1"/>
    </xf>
    <xf numFmtId="0" fontId="11"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4"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3" fillId="2" borderId="1" xfId="5" applyFont="1" applyFill="1" applyBorder="1" applyAlignment="1">
      <alignment vertical="center" wrapText="1"/>
    </xf>
    <xf numFmtId="0" fontId="13" fillId="2" borderId="1" xfId="5" applyFont="1" applyFill="1" applyBorder="1" applyAlignment="1">
      <alignment horizontal="center" vertical="center" wrapText="1"/>
    </xf>
    <xf numFmtId="0" fontId="10" fillId="3" borderId="0" xfId="5" applyFont="1" applyFill="1" applyAlignment="1">
      <alignment horizontal="center" vertical="center"/>
    </xf>
    <xf numFmtId="0" fontId="13" fillId="3" borderId="0" xfId="5" applyFont="1" applyFill="1" applyAlignment="1">
      <alignment horizontal="center" vertical="center"/>
    </xf>
    <xf numFmtId="0" fontId="13" fillId="2" borderId="1" xfId="5" applyFont="1" applyFill="1" applyBorder="1" applyAlignment="1" applyProtection="1">
      <alignment horizontal="center" vertical="center" wrapText="1"/>
      <protection locked="0"/>
    </xf>
    <xf numFmtId="0" fontId="10" fillId="13" borderId="0" xfId="5" applyFont="1" applyFill="1" applyBorder="1" applyAlignment="1">
      <alignment horizontal="center" vertical="center"/>
    </xf>
    <xf numFmtId="0" fontId="13" fillId="13" borderId="0" xfId="5" applyFont="1" applyFill="1" applyBorder="1" applyAlignment="1">
      <alignment horizontal="center" vertical="center"/>
    </xf>
    <xf numFmtId="0" fontId="13" fillId="2" borderId="1" xfId="5" applyFont="1" applyFill="1" applyBorder="1" applyAlignment="1">
      <alignment horizontal="center" vertical="center"/>
    </xf>
    <xf numFmtId="0" fontId="10" fillId="3" borderId="6" xfId="5" applyFont="1" applyFill="1" applyBorder="1" applyAlignment="1">
      <alignment horizontal="center" vertical="center"/>
    </xf>
    <xf numFmtId="0" fontId="13" fillId="3" borderId="8" xfId="5" applyFont="1" applyFill="1" applyBorder="1" applyAlignment="1">
      <alignment horizontal="center" vertical="center"/>
    </xf>
    <xf numFmtId="0" fontId="13" fillId="3" borderId="7" xfId="5" applyFont="1" applyFill="1" applyBorder="1" applyAlignment="1">
      <alignment horizontal="center" vertical="center"/>
    </xf>
    <xf numFmtId="0" fontId="10" fillId="7" borderId="1" xfId="5" applyFont="1" applyFill="1" applyBorder="1" applyAlignment="1">
      <alignment horizontal="center" vertical="center" wrapText="1"/>
    </xf>
    <xf numFmtId="0" fontId="10" fillId="7" borderId="1" xfId="5" applyFont="1" applyFill="1" applyBorder="1">
      <alignment vertical="center"/>
    </xf>
    <xf numFmtId="0" fontId="13" fillId="7" borderId="1" xfId="5" applyFont="1" applyFill="1" applyBorder="1">
      <alignment vertical="center"/>
    </xf>
    <xf numFmtId="0" fontId="10" fillId="7" borderId="1" xfId="5" applyFont="1" applyFill="1" applyBorder="1" applyAlignment="1">
      <alignment horizontal="center" vertical="center"/>
    </xf>
    <xf numFmtId="0" fontId="13" fillId="7" borderId="1" xfId="5" applyFont="1" applyFill="1" applyBorder="1" applyAlignment="1" applyProtection="1">
      <alignment horizontal="center" vertical="center" wrapText="1"/>
      <protection locked="0"/>
    </xf>
    <xf numFmtId="0" fontId="10" fillId="7" borderId="2" xfId="5" applyFont="1" applyFill="1" applyBorder="1" applyAlignment="1">
      <alignment vertical="center" wrapText="1"/>
    </xf>
    <xf numFmtId="0" fontId="10" fillId="7" borderId="3" xfId="5" applyFont="1" applyFill="1" applyBorder="1" applyAlignment="1">
      <alignment vertical="center" wrapText="1"/>
    </xf>
    <xf numFmtId="0" fontId="13" fillId="7" borderId="1" xfId="5" applyFont="1" applyFill="1" applyBorder="1" applyAlignment="1">
      <alignment horizontal="center" vertical="center"/>
    </xf>
    <xf numFmtId="0" fontId="19" fillId="7" borderId="1" xfId="1" applyFill="1" applyBorder="1">
      <alignment vertical="center"/>
    </xf>
    <xf numFmtId="0" fontId="10"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7" borderId="2" xfId="0" applyFont="1" applyFill="1" applyBorder="1">
      <alignment vertical="center"/>
    </xf>
    <xf numFmtId="0" fontId="10" fillId="7" borderId="1" xfId="5" applyFont="1" applyFill="1" applyBorder="1" applyAlignment="1">
      <alignment horizontal="center" vertical="center" wrapText="1"/>
    </xf>
    <xf numFmtId="0" fontId="10" fillId="7" borderId="3" xfId="5" applyFont="1" applyFill="1" applyBorder="1" applyAlignment="1">
      <alignment horizontal="center" vertical="center" wrapText="1"/>
    </xf>
    <xf numFmtId="0" fontId="10" fillId="7"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13" fillId="7" borderId="2" xfId="0" applyFont="1" applyFill="1" applyBorder="1" applyAlignment="1">
      <alignment vertical="center"/>
    </xf>
    <xf numFmtId="0" fontId="19" fillId="0" borderId="0" xfId="1" applyBorder="1" applyAlignment="1">
      <alignment horizontal="center" vertical="center" wrapText="1"/>
    </xf>
    <xf numFmtId="0" fontId="10" fillId="7" borderId="1" xfId="0" applyFont="1" applyFill="1" applyBorder="1" applyAlignment="1">
      <alignment horizontal="center" vertical="center" wrapText="1"/>
    </xf>
    <xf numFmtId="0" fontId="37" fillId="0" borderId="0" xfId="0" applyFont="1">
      <alignment vertical="center"/>
    </xf>
    <xf numFmtId="0" fontId="36" fillId="0" borderId="0" xfId="0" applyFont="1">
      <alignment vertical="center"/>
    </xf>
    <xf numFmtId="0" fontId="19" fillId="0" borderId="0" xfId="1">
      <alignment vertical="center"/>
    </xf>
    <xf numFmtId="0" fontId="13" fillId="7" borderId="2" xfId="0" applyFont="1" applyFill="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0" fillId="0" borderId="1" xfId="0" applyFont="1" applyBorder="1" applyAlignment="1">
      <alignment vertical="center" wrapText="1"/>
    </xf>
    <xf numFmtId="3" fontId="39" fillId="0" borderId="0" xfId="0" applyNumberFormat="1" applyFont="1" applyBorder="1" applyAlignment="1">
      <alignment horizontal="left" vertical="center" wrapText="1"/>
    </xf>
    <xf numFmtId="0" fontId="39" fillId="0" borderId="0" xfId="0" applyFont="1" applyBorder="1" applyAlignment="1">
      <alignment horizontal="left" vertical="center" wrapText="1"/>
    </xf>
    <xf numFmtId="0" fontId="39" fillId="0" borderId="0" xfId="0" applyFont="1" applyBorder="1" applyAlignment="1">
      <alignment vertical="center" wrapText="1"/>
    </xf>
    <xf numFmtId="0" fontId="41" fillId="0" borderId="1" xfId="0" applyFont="1" applyBorder="1" applyAlignment="1">
      <alignment vertical="center" wrapText="1"/>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0" xfId="0" applyFont="1" applyBorder="1" applyAlignment="1">
      <alignment horizontal="left" vertical="center" wrapText="1"/>
    </xf>
    <xf numFmtId="3" fontId="39" fillId="0" borderId="20" xfId="0" applyNumberFormat="1" applyFont="1" applyBorder="1" applyAlignment="1">
      <alignment horizontal="right" vertical="center" wrapText="1"/>
    </xf>
    <xf numFmtId="164" fontId="39" fillId="0" borderId="20" xfId="4" applyNumberFormat="1" applyFont="1" applyBorder="1" applyAlignment="1">
      <alignment horizontal="right" vertical="center" wrapText="1"/>
    </xf>
    <xf numFmtId="0" fontId="39" fillId="0" borderId="27" xfId="0" applyFont="1" applyBorder="1" applyAlignment="1">
      <alignment horizontal="left" vertical="center" wrapText="1"/>
    </xf>
    <xf numFmtId="164" fontId="39" fillId="0" borderId="27" xfId="4" applyNumberFormat="1" applyFont="1" applyBorder="1" applyAlignment="1">
      <alignment horizontal="right" vertical="center" wrapText="1"/>
    </xf>
    <xf numFmtId="0" fontId="39" fillId="0" borderId="28" xfId="0" applyFont="1" applyBorder="1" applyAlignment="1">
      <alignment horizontal="center" vertical="center" wrapText="1"/>
    </xf>
    <xf numFmtId="0" fontId="39" fillId="0" borderId="18" xfId="0" applyFont="1" applyBorder="1" applyAlignment="1">
      <alignment horizontal="left" vertical="center" wrapText="1"/>
    </xf>
    <xf numFmtId="164" fontId="39" fillId="0" borderId="18" xfId="4" applyNumberFormat="1" applyFont="1" applyBorder="1" applyAlignment="1">
      <alignment horizontal="right" vertical="center" wrapText="1"/>
    </xf>
    <xf numFmtId="0" fontId="39" fillId="0" borderId="20" xfId="0" applyFont="1" applyBorder="1" applyAlignment="1">
      <alignment horizontal="left"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6" xfId="0" applyFont="1" applyBorder="1" applyAlignment="1">
      <alignment horizontal="left" vertical="center" wrapText="1"/>
    </xf>
    <xf numFmtId="164" fontId="39" fillId="0" borderId="16" xfId="4" applyNumberFormat="1" applyFont="1" applyBorder="1" applyAlignment="1">
      <alignment horizontal="right" vertical="center" wrapText="1"/>
    </xf>
    <xf numFmtId="164" fontId="39" fillId="0" borderId="21" xfId="4" applyNumberFormat="1" applyFont="1" applyBorder="1" applyAlignment="1">
      <alignment horizontal="right" vertical="center" wrapText="1"/>
    </xf>
    <xf numFmtId="0" fontId="42" fillId="0" borderId="1" xfId="0" applyFont="1" applyBorder="1" applyAlignment="1">
      <alignment horizontal="center"/>
    </xf>
    <xf numFmtId="3" fontId="42" fillId="0" borderId="1" xfId="0" applyNumberFormat="1" applyFont="1" applyBorder="1" applyAlignment="1">
      <alignment horizontal="center"/>
    </xf>
    <xf numFmtId="0" fontId="44" fillId="0" borderId="0" xfId="0" applyFont="1">
      <alignment vertical="center"/>
    </xf>
    <xf numFmtId="17" fontId="10" fillId="7" borderId="1" xfId="0" applyNumberFormat="1" applyFont="1" applyFill="1" applyBorder="1" applyAlignment="1">
      <alignment horizontal="center" vertical="center" wrapText="1"/>
    </xf>
    <xf numFmtId="0" fontId="33" fillId="0" borderId="1" xfId="0" quotePrefix="1" applyFont="1" applyBorder="1" applyAlignment="1">
      <alignment horizontal="center" vertical="center"/>
    </xf>
    <xf numFmtId="0" fontId="33" fillId="0" borderId="10" xfId="0" quotePrefix="1" applyFont="1" applyBorder="1" applyAlignment="1">
      <alignment horizontal="center" vertical="center"/>
    </xf>
    <xf numFmtId="0" fontId="31" fillId="11" borderId="18" xfId="0" applyFont="1" applyFill="1" applyBorder="1" applyAlignment="1">
      <alignment horizontal="center" vertical="center"/>
    </xf>
    <xf numFmtId="0" fontId="32" fillId="0" borderId="22" xfId="0" applyFont="1" applyBorder="1" applyAlignment="1">
      <alignment horizontal="center" vertical="center" wrapText="1"/>
    </xf>
    <xf numFmtId="0" fontId="31" fillId="0" borderId="25" xfId="0" applyFont="1" applyBorder="1" applyAlignment="1">
      <alignment horizontal="center" vertical="center"/>
    </xf>
    <xf numFmtId="0" fontId="0" fillId="0" borderId="1" xfId="0" quotePrefix="1" applyBorder="1" applyAlignment="1">
      <alignment horizontal="center" vertical="center"/>
    </xf>
    <xf numFmtId="0" fontId="24" fillId="2" borderId="0" xfId="0" applyFont="1" applyFill="1" applyAlignment="1">
      <alignment horizontal="center" vertical="top" wrapText="1"/>
    </xf>
    <xf numFmtId="0" fontId="13"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0" fillId="7" borderId="1" xfId="5" applyFont="1" applyFill="1" applyBorder="1" applyAlignment="1">
      <alignment horizontal="center" vertical="center" wrapText="1"/>
    </xf>
    <xf numFmtId="0" fontId="19" fillId="7" borderId="1" xfId="1" applyFill="1" applyBorder="1" applyAlignment="1">
      <alignment horizontal="center" vertical="center" wrapText="1"/>
    </xf>
    <xf numFmtId="0" fontId="10" fillId="3" borderId="0" xfId="0" applyFont="1" applyFill="1" applyBorder="1" applyAlignment="1">
      <alignment horizontal="center" vertical="center"/>
    </xf>
    <xf numFmtId="0" fontId="15" fillId="6" borderId="0" xfId="0" applyFont="1" applyFill="1" applyBorder="1" applyAlignment="1">
      <alignment horizontal="center" vertical="center"/>
    </xf>
    <xf numFmtId="3" fontId="39" fillId="0" borderId="1" xfId="0" applyNumberFormat="1" applyFont="1" applyBorder="1" applyAlignment="1">
      <alignment horizontal="left" vertical="center"/>
    </xf>
    <xf numFmtId="3" fontId="39" fillId="0" borderId="1" xfId="0" applyNumberFormat="1" applyFont="1" applyBorder="1" applyAlignment="1">
      <alignment horizontal="left" vertical="center" wrapText="1"/>
    </xf>
    <xf numFmtId="3" fontId="0" fillId="0" borderId="1" xfId="0" applyNumberFormat="1" applyBorder="1" applyAlignment="1">
      <alignment horizontal="left" vertical="center"/>
    </xf>
    <xf numFmtId="3" fontId="39" fillId="0" borderId="1" xfId="0" applyNumberFormat="1"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Fill="1" applyBorder="1" applyAlignment="1">
      <alignment horizontal="left" vertical="center" wrapText="1"/>
    </xf>
    <xf numFmtId="3" fontId="39" fillId="0" borderId="1" xfId="4" applyNumberFormat="1" applyFont="1" applyBorder="1" applyAlignment="1">
      <alignment horizontal="center" vertical="center" wrapText="1"/>
    </xf>
    <xf numFmtId="3" fontId="0" fillId="0" borderId="1" xfId="0" applyNumberFormat="1" applyBorder="1" applyAlignment="1">
      <alignment horizontal="center" vertical="center"/>
    </xf>
    <xf numFmtId="164" fontId="39" fillId="0" borderId="32" xfId="4" applyNumberFormat="1" applyFont="1" applyBorder="1" applyAlignment="1">
      <alignment horizontal="center" vertical="center" wrapText="1"/>
    </xf>
    <xf numFmtId="164" fontId="39" fillId="0" borderId="29" xfId="4" applyNumberFormat="1" applyFont="1" applyBorder="1" applyAlignment="1">
      <alignment horizontal="right" vertical="center" wrapText="1"/>
    </xf>
    <xf numFmtId="164" fontId="31" fillId="0" borderId="30" xfId="4" applyNumberFormat="1" applyFont="1" applyBorder="1" applyAlignment="1">
      <alignment vertical="center" wrapText="1"/>
    </xf>
    <xf numFmtId="164" fontId="31" fillId="0" borderId="33" xfId="4" applyNumberFormat="1" applyFont="1" applyBorder="1" applyAlignment="1">
      <alignment vertical="center" wrapText="1"/>
    </xf>
    <xf numFmtId="164" fontId="31" fillId="0" borderId="31" xfId="4" applyNumberFormat="1" applyFont="1" applyBorder="1" applyAlignment="1">
      <alignment vertical="center" wrapText="1"/>
    </xf>
    <xf numFmtId="0" fontId="31" fillId="0" borderId="34" xfId="0" applyFont="1" applyBorder="1" applyAlignment="1">
      <alignment vertical="center" wrapText="1"/>
    </xf>
    <xf numFmtId="0" fontId="31" fillId="0" borderId="35" xfId="0" applyFont="1" applyBorder="1" applyAlignment="1">
      <alignment vertical="center" wrapText="1"/>
    </xf>
    <xf numFmtId="0" fontId="33" fillId="8" borderId="1" xfId="0" applyFont="1" applyFill="1" applyBorder="1" applyAlignment="1">
      <alignment horizontal="center" vertical="center"/>
    </xf>
    <xf numFmtId="0" fontId="33" fillId="8" borderId="10" xfId="0" applyFont="1" applyFill="1" applyBorder="1" applyAlignment="1">
      <alignment horizontal="center" vertical="center"/>
    </xf>
    <xf numFmtId="0" fontId="33" fillId="0" borderId="1" xfId="7" applyNumberFormat="1" applyFont="1" applyBorder="1" applyAlignment="1">
      <alignment horizontal="center" vertical="center"/>
    </xf>
    <xf numFmtId="0" fontId="28" fillId="0" borderId="1" xfId="0" applyFont="1" applyBorder="1" applyAlignment="1">
      <alignment horizontal="center" vertical="center"/>
    </xf>
    <xf numFmtId="0" fontId="32" fillId="0" borderId="1" xfId="7" applyNumberFormat="1" applyFont="1" applyBorder="1" applyAlignment="1">
      <alignment horizontal="center" vertical="center"/>
    </xf>
    <xf numFmtId="0" fontId="24" fillId="12" borderId="22" xfId="0" applyFont="1" applyFill="1" applyBorder="1" applyAlignment="1">
      <alignment horizontal="center" vertical="center"/>
    </xf>
    <xf numFmtId="0" fontId="27" fillId="2" borderId="18" xfId="0" applyFont="1" applyFill="1" applyBorder="1" applyAlignment="1">
      <alignment horizontal="center"/>
    </xf>
    <xf numFmtId="0" fontId="1" fillId="0" borderId="0" xfId="0" applyFont="1" applyAlignment="1"/>
    <xf numFmtId="0" fontId="33" fillId="0" borderId="9" xfId="0" applyFont="1" applyBorder="1" applyAlignment="1">
      <alignment horizontal="center" vertical="center"/>
    </xf>
    <xf numFmtId="0" fontId="32" fillId="12" borderId="34" xfId="0" applyFont="1" applyFill="1" applyBorder="1" applyAlignment="1">
      <alignment horizontal="left" vertical="center" wrapText="1"/>
    </xf>
    <xf numFmtId="0" fontId="24" fillId="12" borderId="25" xfId="0" applyFont="1" applyFill="1" applyBorder="1" applyAlignment="1">
      <alignment horizontal="center" vertical="center"/>
    </xf>
    <xf numFmtId="0" fontId="33" fillId="0" borderId="2"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46" fillId="0" borderId="1" xfId="0" applyFont="1" applyBorder="1" applyAlignment="1">
      <alignment horizontal="center" vertical="center"/>
    </xf>
    <xf numFmtId="0" fontId="47" fillId="0" borderId="1" xfId="0" applyFont="1" applyBorder="1" applyAlignment="1">
      <alignment horizontal="center" vertical="center"/>
    </xf>
    <xf numFmtId="0" fontId="10" fillId="7" borderId="0" xfId="0" applyFont="1" applyFill="1" applyBorder="1" applyAlignment="1">
      <alignment horizontal="center" vertical="center"/>
    </xf>
    <xf numFmtId="0" fontId="13" fillId="7" borderId="0" xfId="0" applyFont="1" applyFill="1" applyBorder="1" applyAlignment="1">
      <alignment horizontal="center" vertical="center"/>
    </xf>
    <xf numFmtId="0" fontId="10" fillId="7" borderId="0" xfId="0" applyFont="1" applyFill="1" applyBorder="1" applyAlignment="1">
      <alignment horizontal="center" vertical="center" wrapText="1"/>
    </xf>
    <xf numFmtId="0" fontId="19" fillId="7" borderId="0" xfId="1" applyFill="1" applyBorder="1" applyAlignment="1">
      <alignment horizontal="center" vertical="center" wrapText="1"/>
    </xf>
    <xf numFmtId="0" fontId="13" fillId="7" borderId="0" xfId="0" applyFont="1" applyFill="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lignment vertical="center"/>
    </xf>
    <xf numFmtId="0" fontId="47" fillId="0" borderId="21" xfId="0" applyFont="1" applyBorder="1" applyAlignment="1">
      <alignment horizontal="center" vertical="center"/>
    </xf>
    <xf numFmtId="0" fontId="47" fillId="0" borderId="36" xfId="0" applyFont="1" applyBorder="1" applyAlignment="1">
      <alignment horizontal="center" vertical="center"/>
    </xf>
    <xf numFmtId="0" fontId="48" fillId="16" borderId="25" xfId="0" applyFont="1" applyFill="1" applyBorder="1" applyAlignment="1">
      <alignment horizontal="center" vertical="center"/>
    </xf>
    <xf numFmtId="0" fontId="48" fillId="16" borderId="36" xfId="0" applyFont="1" applyFill="1" applyBorder="1" applyAlignment="1">
      <alignment horizontal="center" vertical="center"/>
    </xf>
    <xf numFmtId="0" fontId="20" fillId="0" borderId="0" xfId="1" applyFont="1">
      <alignment vertical="center"/>
    </xf>
    <xf numFmtId="0" fontId="31" fillId="0" borderId="0" xfId="0" applyFont="1" applyBorder="1" applyAlignment="1">
      <alignment horizontal="left" vertical="center" wrapText="1"/>
    </xf>
    <xf numFmtId="0" fontId="28" fillId="11" borderId="30" xfId="0" applyFont="1" applyFill="1" applyBorder="1" applyAlignment="1">
      <alignment horizontal="center" vertical="center"/>
    </xf>
    <xf numFmtId="0" fontId="28" fillId="11" borderId="31" xfId="0" applyFont="1" applyFill="1" applyBorder="1" applyAlignment="1">
      <alignment horizontal="center" vertical="center"/>
    </xf>
    <xf numFmtId="0" fontId="28" fillId="11" borderId="22" xfId="0" applyFont="1" applyFill="1" applyBorder="1" applyAlignment="1">
      <alignment horizontal="center" vertical="center"/>
    </xf>
    <xf numFmtId="0" fontId="28" fillId="11" borderId="21" xfId="0" applyFont="1" applyFill="1" applyBorder="1" applyAlignment="1">
      <alignment horizontal="center" vertical="center"/>
    </xf>
    <xf numFmtId="0" fontId="10" fillId="7" borderId="2" xfId="5" applyFont="1" applyFill="1" applyBorder="1" applyAlignment="1" applyProtection="1">
      <alignment horizontal="center" vertical="center"/>
      <protection locked="0"/>
    </xf>
    <xf numFmtId="0" fontId="10" fillId="7" borderId="3" xfId="5" applyFont="1" applyFill="1" applyBorder="1" applyAlignment="1" applyProtection="1">
      <alignment horizontal="center" vertical="center"/>
      <protection locked="0"/>
    </xf>
    <xf numFmtId="0" fontId="19" fillId="7" borderId="2" xfId="1" applyFill="1" applyBorder="1" applyAlignment="1" applyProtection="1">
      <alignment horizontal="center" vertical="center" wrapText="1"/>
      <protection locked="0"/>
    </xf>
    <xf numFmtId="0" fontId="19" fillId="7" borderId="5" xfId="1" applyFill="1" applyBorder="1" applyAlignment="1" applyProtection="1">
      <alignment horizontal="center" vertical="center" wrapText="1"/>
      <protection locked="0"/>
    </xf>
    <xf numFmtId="0" fontId="19" fillId="7" borderId="3" xfId="1" applyFill="1" applyBorder="1" applyAlignment="1" applyProtection="1">
      <alignment horizontal="center" vertical="center" wrapText="1"/>
      <protection locked="0"/>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 xfId="5" applyFont="1" applyFill="1" applyBorder="1" applyAlignment="1">
      <alignment horizontal="center" vertical="center" wrapText="1"/>
    </xf>
    <xf numFmtId="0" fontId="13" fillId="7" borderId="1" xfId="5" applyFont="1" applyFill="1" applyBorder="1" applyAlignment="1">
      <alignment horizontal="center" vertical="center" wrapText="1"/>
    </xf>
    <xf numFmtId="0" fontId="19" fillId="7" borderId="2" xfId="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1" xfId="0" applyFont="1" applyFill="1" applyBorder="1" applyAlignment="1">
      <alignment horizontal="center" vertical="center" wrapText="1"/>
    </xf>
    <xf numFmtId="0" fontId="19" fillId="7" borderId="1" xfId="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5" fillId="7" borderId="12"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5" fillId="7" borderId="11" xfId="0" applyFont="1" applyFill="1" applyBorder="1" applyAlignment="1">
      <alignment horizontal="center" vertical="center" wrapText="1"/>
    </xf>
    <xf numFmtId="0" fontId="45" fillId="7" borderId="14" xfId="0" applyFont="1" applyFill="1" applyBorder="1" applyAlignment="1">
      <alignment horizontal="center" vertical="center" wrapText="1"/>
    </xf>
    <xf numFmtId="0" fontId="19" fillId="7" borderId="6" xfId="1" applyFill="1" applyBorder="1" applyAlignment="1">
      <alignment horizontal="center" vertical="center" wrapText="1"/>
    </xf>
    <xf numFmtId="0" fontId="19" fillId="7" borderId="7" xfId="1" applyFill="1" applyBorder="1" applyAlignment="1">
      <alignment horizontal="center" vertical="center" wrapText="1"/>
    </xf>
    <xf numFmtId="0" fontId="19" fillId="7" borderId="12" xfId="1" applyFill="1" applyBorder="1" applyAlignment="1">
      <alignment horizontal="center" vertical="center" wrapText="1"/>
    </xf>
    <xf numFmtId="0" fontId="19" fillId="7" borderId="13" xfId="1" applyFill="1" applyBorder="1" applyAlignment="1">
      <alignment horizontal="center" vertical="center" wrapText="1"/>
    </xf>
    <xf numFmtId="0" fontId="19" fillId="7" borderId="11" xfId="1" applyFill="1" applyBorder="1" applyAlignment="1">
      <alignment horizontal="center" vertical="center" wrapText="1"/>
    </xf>
    <xf numFmtId="0" fontId="19" fillId="7" borderId="14" xfId="1" applyFill="1" applyBorder="1" applyAlignment="1">
      <alignment horizontal="center" vertical="center" wrapText="1"/>
    </xf>
    <xf numFmtId="0" fontId="11" fillId="5" borderId="1" xfId="0" applyFont="1" applyFill="1" applyBorder="1" applyAlignment="1">
      <alignment horizontal="center" vertical="center"/>
    </xf>
    <xf numFmtId="0" fontId="30" fillId="2" borderId="8" xfId="0" applyFont="1" applyFill="1" applyBorder="1" applyAlignment="1">
      <alignment horizontal="center" vertical="center"/>
    </xf>
    <xf numFmtId="0" fontId="24" fillId="2" borderId="0" xfId="0" applyFont="1" applyFill="1" applyAlignment="1">
      <alignment horizontal="center" vertical="top" wrapText="1"/>
    </xf>
    <xf numFmtId="0" fontId="10"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7" fillId="6" borderId="1" xfId="0" applyFont="1" applyFill="1" applyBorder="1" applyAlignment="1">
      <alignment horizontal="center" vertical="center"/>
    </xf>
    <xf numFmtId="0" fontId="13" fillId="2" borderId="1" xfId="0" applyFont="1" applyFill="1" applyBorder="1" applyAlignment="1">
      <alignment horizontal="center" vertical="center"/>
    </xf>
    <xf numFmtId="0" fontId="10" fillId="7" borderId="1" xfId="5" applyFont="1" applyFill="1" applyBorder="1" applyAlignment="1">
      <alignment horizontal="center" vertical="center"/>
    </xf>
    <xf numFmtId="0" fontId="13" fillId="7" borderId="1" xfId="5" applyFont="1" applyFill="1" applyBorder="1" applyAlignment="1">
      <alignment horizontal="center" vertical="center"/>
    </xf>
    <xf numFmtId="0" fontId="13" fillId="2" borderId="1"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5" fillId="6" borderId="1" xfId="0" applyFont="1" applyFill="1" applyBorder="1" applyAlignment="1">
      <alignment horizontal="center" vertical="center"/>
    </xf>
    <xf numFmtId="0" fontId="16" fillId="7"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3" fillId="6" borderId="1" xfId="0" applyFont="1" applyFill="1" applyBorder="1" applyAlignment="1">
      <alignment horizontal="center" vertical="top" wrapText="1"/>
    </xf>
    <xf numFmtId="0" fontId="5" fillId="5" borderId="1" xfId="0" applyFont="1" applyFill="1" applyBorder="1" applyAlignment="1">
      <alignment horizontal="center" vertical="center"/>
    </xf>
    <xf numFmtId="0" fontId="9" fillId="4" borderId="10"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0" fontId="19" fillId="7" borderId="1" xfId="1" applyFill="1" applyBorder="1" applyAlignment="1">
      <alignment horizontal="center" vertical="center"/>
    </xf>
    <xf numFmtId="0" fontId="21" fillId="7" borderId="1" xfId="0" applyFont="1" applyFill="1" applyBorder="1" applyAlignment="1">
      <alignment horizontal="center" vertical="center"/>
    </xf>
    <xf numFmtId="0" fontId="11" fillId="7" borderId="2" xfId="0" applyFont="1" applyFill="1" applyBorder="1" applyAlignment="1">
      <alignment horizontal="center" vertical="top" wrapText="1"/>
    </xf>
    <xf numFmtId="0" fontId="11" fillId="7" borderId="3" xfId="0" applyFont="1" applyFill="1" applyBorder="1" applyAlignment="1">
      <alignment horizontal="center" vertical="top" wrapText="1"/>
    </xf>
    <xf numFmtId="0" fontId="18" fillId="7" borderId="6"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3" fillId="4" borderId="2"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3" fillId="6" borderId="1" xfId="0" applyFont="1" applyFill="1" applyBorder="1" applyAlignment="1">
      <alignment horizontal="center" vertical="top"/>
    </xf>
    <xf numFmtId="0" fontId="13" fillId="2" borderId="2" xfId="5" applyFont="1" applyFill="1" applyBorder="1" applyAlignment="1" applyProtection="1">
      <alignment horizontal="center" vertical="center"/>
      <protection locked="0"/>
    </xf>
    <xf numFmtId="0" fontId="13" fillId="2" borderId="3" xfId="5" applyFont="1" applyFill="1" applyBorder="1" applyAlignment="1" applyProtection="1">
      <alignment horizontal="center" vertical="center"/>
      <protection locked="0"/>
    </xf>
    <xf numFmtId="0" fontId="19" fillId="7" borderId="2" xfId="1" applyFill="1" applyBorder="1" applyAlignment="1" applyProtection="1">
      <alignment horizontal="center" vertical="center"/>
      <protection locked="0"/>
    </xf>
    <xf numFmtId="0" fontId="19" fillId="7" borderId="5" xfId="1" applyFill="1" applyBorder="1" applyAlignment="1" applyProtection="1">
      <alignment horizontal="center" vertical="center"/>
      <protection locked="0"/>
    </xf>
    <xf numFmtId="0" fontId="19" fillId="7" borderId="3" xfId="1" applyFill="1" applyBorder="1" applyAlignment="1" applyProtection="1">
      <alignment horizontal="center" vertical="center"/>
      <protection locked="0"/>
    </xf>
    <xf numFmtId="0" fontId="13" fillId="7" borderId="2" xfId="5" applyFont="1" applyFill="1" applyBorder="1" applyAlignment="1" applyProtection="1">
      <alignment horizontal="center" vertical="center"/>
      <protection locked="0"/>
    </xf>
    <xf numFmtId="0" fontId="13" fillId="7" borderId="3" xfId="5" applyFont="1" applyFill="1" applyBorder="1" applyAlignment="1" applyProtection="1">
      <alignment horizontal="center" vertical="center"/>
      <protection locked="0"/>
    </xf>
    <xf numFmtId="0" fontId="38" fillId="15"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5" fillId="6" borderId="9" xfId="5" applyFont="1" applyFill="1" applyBorder="1" applyAlignment="1">
      <alignment horizontal="center" vertical="center"/>
    </xf>
    <xf numFmtId="0" fontId="13" fillId="2" borderId="1" xfId="5" applyFont="1" applyFill="1" applyBorder="1" applyAlignment="1">
      <alignment horizontal="center" vertical="center" wrapText="1"/>
    </xf>
    <xf numFmtId="0" fontId="15" fillId="6" borderId="10" xfId="0" applyFont="1" applyFill="1" applyBorder="1" applyAlignment="1">
      <alignment horizontal="center" vertical="center"/>
    </xf>
    <xf numFmtId="0" fontId="15" fillId="6" borderId="1" xfId="5" applyFont="1" applyFill="1" applyBorder="1" applyAlignment="1">
      <alignment horizontal="center" vertical="center"/>
    </xf>
    <xf numFmtId="0" fontId="9" fillId="5" borderId="1" xfId="5" applyFont="1" applyFill="1" applyBorder="1" applyAlignment="1">
      <alignment horizontal="center" vertical="center"/>
    </xf>
    <xf numFmtId="0" fontId="10" fillId="3" borderId="0" xfId="0" applyFont="1" applyFill="1" applyBorder="1" applyAlignment="1">
      <alignment horizontal="center" vertical="center"/>
    </xf>
    <xf numFmtId="0" fontId="7" fillId="0" borderId="0" xfId="0" applyFont="1" applyAlignment="1">
      <alignment horizontal="center" vertical="center" wrapText="1"/>
    </xf>
    <xf numFmtId="0" fontId="14" fillId="0" borderId="0" xfId="0" applyFont="1" applyFill="1" applyBorder="1" applyAlignment="1">
      <alignment horizontal="center"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right" vertical="center"/>
    </xf>
    <xf numFmtId="0" fontId="16" fillId="7" borderId="2" xfId="5" applyFont="1" applyFill="1" applyBorder="1" applyAlignment="1" applyProtection="1">
      <alignment horizontal="center" vertical="center"/>
      <protection locked="0"/>
    </xf>
    <xf numFmtId="0" fontId="16" fillId="7" borderId="3" xfId="5" applyFont="1" applyFill="1" applyBorder="1" applyAlignment="1" applyProtection="1">
      <alignment horizontal="center" vertical="center"/>
      <protection locked="0"/>
    </xf>
    <xf numFmtId="0" fontId="43" fillId="0" borderId="1" xfId="0" applyFont="1" applyBorder="1" applyAlignment="1">
      <alignment horizontal="center" vertical="center" wrapText="1" readingOrder="1"/>
    </xf>
    <xf numFmtId="0" fontId="15" fillId="6" borderId="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3" xfId="0" applyFont="1" applyFill="1" applyBorder="1" applyAlignment="1">
      <alignment horizontal="center" vertical="center"/>
    </xf>
    <xf numFmtId="0" fontId="35" fillId="14" borderId="2" xfId="5" applyFont="1" applyFill="1" applyBorder="1" applyAlignment="1" applyProtection="1">
      <alignment horizontal="center" vertical="center"/>
      <protection locked="0"/>
    </xf>
    <xf numFmtId="0" fontId="35" fillId="14" borderId="5" xfId="5" applyFont="1" applyFill="1" applyBorder="1" applyAlignment="1" applyProtection="1">
      <alignment horizontal="center" vertical="center"/>
      <protection locked="0"/>
    </xf>
    <xf numFmtId="0" fontId="35" fillId="14" borderId="3" xfId="5" applyFont="1" applyFill="1" applyBorder="1" applyAlignment="1" applyProtection="1">
      <alignment horizontal="center" vertical="center"/>
      <protection locked="0"/>
    </xf>
    <xf numFmtId="0" fontId="10" fillId="7" borderId="2" xfId="5"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3" xfId="5" applyFont="1" applyFill="1" applyBorder="1" applyAlignment="1">
      <alignment horizontal="center" vertical="center" wrapText="1"/>
    </xf>
    <xf numFmtId="0" fontId="17" fillId="6" borderId="2" xfId="5" applyFont="1" applyFill="1" applyBorder="1" applyAlignment="1" applyProtection="1">
      <alignment horizontal="center" vertical="center"/>
      <protection locked="0"/>
    </xf>
    <xf numFmtId="0" fontId="17" fillId="6" borderId="5" xfId="5" applyFont="1" applyFill="1" applyBorder="1" applyAlignment="1" applyProtection="1">
      <alignment horizontal="center" vertical="center"/>
      <protection locked="0"/>
    </xf>
    <xf numFmtId="0" fontId="17" fillId="6" borderId="3" xfId="5" applyFont="1" applyFill="1" applyBorder="1" applyAlignment="1" applyProtection="1">
      <alignment horizontal="center" vertical="center"/>
      <protection locked="0"/>
    </xf>
    <xf numFmtId="0" fontId="11" fillId="4" borderId="2" xfId="5" applyFont="1" applyFill="1" applyBorder="1" applyAlignment="1">
      <alignment horizontal="center" vertical="center"/>
    </xf>
    <xf numFmtId="0" fontId="11" fillId="4" borderId="5" xfId="5" applyFont="1" applyFill="1" applyBorder="1" applyAlignment="1">
      <alignment horizontal="center" vertical="center"/>
    </xf>
    <xf numFmtId="0" fontId="11" fillId="4" borderId="3" xfId="5" applyFont="1" applyFill="1" applyBorder="1" applyAlignment="1">
      <alignment horizontal="center" vertical="center"/>
    </xf>
    <xf numFmtId="0" fontId="10" fillId="7" borderId="2" xfId="5" applyFont="1" applyFill="1" applyBorder="1" applyAlignment="1">
      <alignment horizontal="center" vertical="center"/>
    </xf>
    <xf numFmtId="0" fontId="10" fillId="7" borderId="3" xfId="5" applyFont="1" applyFill="1" applyBorder="1" applyAlignment="1">
      <alignment horizontal="center" vertical="center"/>
    </xf>
    <xf numFmtId="0" fontId="14" fillId="2" borderId="2" xfId="5" applyFont="1" applyFill="1" applyBorder="1" applyAlignment="1" applyProtection="1">
      <alignment horizontal="center" vertical="center"/>
      <protection locked="0"/>
    </xf>
    <xf numFmtId="0" fontId="14" fillId="2" borderId="3" xfId="5" applyFont="1" applyFill="1" applyBorder="1" applyAlignment="1" applyProtection="1">
      <alignment horizontal="center" vertical="center"/>
      <protection locked="0"/>
    </xf>
    <xf numFmtId="0" fontId="13" fillId="2" borderId="5" xfId="5" applyFont="1" applyFill="1" applyBorder="1" applyAlignment="1" applyProtection="1">
      <alignment horizontal="center" vertical="center"/>
      <protection locked="0"/>
    </xf>
    <xf numFmtId="0" fontId="27" fillId="8" borderId="0" xfId="0" applyFont="1" applyFill="1" applyBorder="1" applyAlignment="1">
      <alignment horizontal="center" vertical="center"/>
    </xf>
    <xf numFmtId="0" fontId="28" fillId="11" borderId="17" xfId="0" applyFont="1" applyFill="1" applyBorder="1" applyAlignment="1">
      <alignment horizontal="center" vertical="center"/>
    </xf>
    <xf numFmtId="0" fontId="49" fillId="0" borderId="0" xfId="0" applyFont="1" applyAlignment="1">
      <alignment horizontal="center" vertical="center" wrapText="1"/>
    </xf>
    <xf numFmtId="0" fontId="28" fillId="9" borderId="2" xfId="0" applyFont="1" applyFill="1" applyBorder="1" applyAlignment="1">
      <alignment horizontal="left" vertical="center"/>
    </xf>
    <xf numFmtId="0" fontId="28" fillId="9" borderId="3" xfId="0" applyFont="1" applyFill="1" applyBorder="1" applyAlignment="1">
      <alignment horizontal="left" vertical="center"/>
    </xf>
    <xf numFmtId="0" fontId="28" fillId="9" borderId="2"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2" fillId="11" borderId="22" xfId="0" applyFont="1" applyFill="1" applyBorder="1" applyAlignment="1">
      <alignment horizontal="center" vertical="center"/>
    </xf>
    <xf numFmtId="0" fontId="32" fillId="11" borderId="17" xfId="0" applyFont="1" applyFill="1" applyBorder="1" applyAlignment="1">
      <alignment horizontal="center" vertical="center"/>
    </xf>
    <xf numFmtId="0" fontId="32" fillId="11" borderId="22" xfId="0" applyFont="1" applyFill="1" applyBorder="1" applyAlignment="1">
      <alignment horizontal="center" vertical="center" wrapText="1"/>
    </xf>
    <xf numFmtId="0" fontId="32" fillId="11" borderId="21" xfId="0" applyFont="1" applyFill="1" applyBorder="1" applyAlignment="1">
      <alignment horizontal="center" vertical="center" wrapText="1"/>
    </xf>
  </cellXfs>
  <cellStyles count="8">
    <cellStyle name="Hipervínculo" xfId="1" builtinId="8"/>
    <cellStyle name="Millares" xfId="4" builtinId="3"/>
    <cellStyle name="Millares [0] 2" xfId="3"/>
    <cellStyle name="Normal" xfId="0" builtinId="0"/>
    <cellStyle name="Normal 2" xfId="2"/>
    <cellStyle name="Normal 3" xfId="5"/>
    <cellStyle name="Porcentaje" xfId="7" builtin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sz="1800" b="0" i="0" baseline="0">
                <a:effectLst/>
              </a:rPr>
              <a:t>Servicios o Productos Misionales </a:t>
            </a:r>
            <a:endParaRPr lang="es-PY">
              <a:effectLst/>
            </a:endParaRPr>
          </a:p>
          <a:p>
            <a:pPr>
              <a:defRPr sz="1400" b="0" i="0" u="none" strike="noStrike" kern="1200" spc="0" baseline="0">
                <a:solidFill>
                  <a:schemeClr val="tx1">
                    <a:lumMod val="65000"/>
                    <a:lumOff val="35000"/>
                  </a:schemeClr>
                </a:solidFill>
                <a:latin typeface="+mn-lt"/>
                <a:ea typeface="+mn-ea"/>
                <a:cs typeface="+mn-cs"/>
              </a:defRPr>
            </a:pPr>
            <a:r>
              <a:rPr lang="es-PY" sz="1800" b="0" i="0" baseline="0">
                <a:effectLst/>
              </a:rPr>
              <a:t>(Juzgar jueces, fiscales y defensores públicos</a:t>
            </a:r>
            <a:endParaRPr lang="es-PY"/>
          </a:p>
        </c:rich>
      </c:tx>
      <c:layout>
        <c:manualLayout>
          <c:xMode val="edge"/>
          <c:yMode val="edge"/>
          <c:x val="0.26266525273948393"/>
          <c:y val="0"/>
        </c:manualLayout>
      </c:layout>
      <c:overlay val="0"/>
      <c:spPr>
        <a:noFill/>
        <a:ln>
          <a:noFill/>
        </a:ln>
        <a:effectLst/>
      </c:spPr>
    </c:title>
    <c:autoTitleDeleted val="0"/>
    <c:plotArea>
      <c:layout>
        <c:manualLayout>
          <c:layoutTarget val="inner"/>
          <c:xMode val="edge"/>
          <c:yMode val="edge"/>
          <c:x val="9.8453522598059093E-3"/>
          <c:y val="0.19272905671942925"/>
          <c:w val="0.98671743444582682"/>
          <c:h val="0.580276491485514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[1]ANUAL!$A$7:$H$7</c:f>
              <c:strCache>
                <c:ptCount val="8"/>
                <c:pt idx="0">
                  <c:v>Sesiones Ordinarias
 (Enero -Diciembre)</c:v>
                </c:pt>
                <c:pt idx="1">
                  <c:v>Sesiones Extraordinarias
 (Enero - Diciembre)</c:v>
                </c:pt>
                <c:pt idx="2">
                  <c:v>Ingresados 
(Enero - Diciembre)</c:v>
                </c:pt>
                <c:pt idx="3">
                  <c:v>Actuaciones de oficio (Enero - Diciembre)</c:v>
                </c:pt>
                <c:pt idx="4">
                  <c:v>Enjuiciamientos
(Enero - Diciembre)</c:v>
                </c:pt>
                <c:pt idx="5">
                  <c:v>Oficios librados
(Enero - Diciembre)</c:v>
                </c:pt>
                <c:pt idx="6">
                  <c:v>Autos Interlocutorios dictados 
(Enero - Diciembre)</c:v>
                </c:pt>
                <c:pt idx="7">
                  <c:v>Sentencias Definitivas dictadas
(Enero - Diciembre)</c:v>
                </c:pt>
              </c:strCache>
            </c:strRef>
          </c:cat>
          <c:val>
            <c:numRef>
              <c:f>[1]ANUAL!$A$8:$H$8</c:f>
              <c:numCache>
                <c:formatCode>General</c:formatCode>
                <c:ptCount val="8"/>
                <c:pt idx="0">
                  <c:v>42</c:v>
                </c:pt>
                <c:pt idx="1">
                  <c:v>10</c:v>
                </c:pt>
                <c:pt idx="2">
                  <c:v>306</c:v>
                </c:pt>
                <c:pt idx="3">
                  <c:v>105</c:v>
                </c:pt>
                <c:pt idx="4">
                  <c:v>25</c:v>
                </c:pt>
                <c:pt idx="5">
                  <c:v>539</c:v>
                </c:pt>
                <c:pt idx="6">
                  <c:v>192</c:v>
                </c:pt>
                <c:pt idx="7">
                  <c:v>20</c:v>
                </c:pt>
              </c:numCache>
            </c:numRef>
          </c:val>
          <c:extLst xmlns:c16r2="http://schemas.microsoft.com/office/drawing/2015/06/chart">
            <c:ext xmlns:c16="http://schemas.microsoft.com/office/drawing/2014/chart" uri="{C3380CC4-5D6E-409C-BE32-E72D297353CC}">
              <c16:uniqueId val="{00000000-396D-5242-BE73-B52138499186}"/>
            </c:ext>
          </c:extLst>
        </c:ser>
        <c:dLbls>
          <c:showLegendKey val="0"/>
          <c:showVal val="0"/>
          <c:showCatName val="0"/>
          <c:showSerName val="0"/>
          <c:showPercent val="0"/>
          <c:showBubbleSize val="0"/>
        </c:dLbls>
        <c:gapWidth val="219"/>
        <c:overlap val="-27"/>
        <c:axId val="318152280"/>
        <c:axId val="314569416"/>
      </c:barChart>
      <c:catAx>
        <c:axId val="318152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14569416"/>
        <c:crosses val="autoZero"/>
        <c:auto val="1"/>
        <c:lblAlgn val="ctr"/>
        <c:lblOffset val="100"/>
        <c:noMultiLvlLbl val="0"/>
      </c:catAx>
      <c:valAx>
        <c:axId val="314569416"/>
        <c:scaling>
          <c:orientation val="minMax"/>
        </c:scaling>
        <c:delete val="1"/>
        <c:axPos val="l"/>
        <c:numFmt formatCode="General" sourceLinked="1"/>
        <c:majorTickMark val="none"/>
        <c:minorTickMark val="none"/>
        <c:tickLblPos val="nextTo"/>
        <c:crossAx val="318152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a:pPr>
            <a:r>
              <a:rPr lang="en-US"/>
              <a:t>EJECUCIÓN DE ENERO A DICIEMBRE 2023</a:t>
            </a:r>
          </a:p>
        </c:rich>
      </c:tx>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a:noFill/>
              </a:ln>
              <a:effectLst/>
            </c:spPr>
            <c:txPr>
              <a:bodyPr/>
              <a:lstStyle/>
              <a:p>
                <a:pPr>
                  <a:defRPr b="1"/>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'[2]GRAFICO DE EJECUCIÓN'!$A$3:$C$3</c:f>
              <c:strCache>
                <c:ptCount val="3"/>
                <c:pt idx="0">
                  <c:v>PRESUPUESTO VIGENTE</c:v>
                </c:pt>
                <c:pt idx="1">
                  <c:v>PRESUPUESTO OBLIGADO</c:v>
                </c:pt>
                <c:pt idx="2">
                  <c:v>SALDO</c:v>
                </c:pt>
              </c:strCache>
            </c:strRef>
          </c:cat>
          <c:val>
            <c:numRef>
              <c:f>'[2]GRAFICO DE EJECUCIÓN'!$A$4:$C$4</c:f>
              <c:numCache>
                <c:formatCode>General</c:formatCode>
                <c:ptCount val="3"/>
                <c:pt idx="0">
                  <c:v>43498766149</c:v>
                </c:pt>
                <c:pt idx="1">
                  <c:v>42707465306</c:v>
                </c:pt>
                <c:pt idx="2">
                  <c:v>791300843</c:v>
                </c:pt>
              </c:numCache>
            </c:numRef>
          </c:val>
          <c:extLst xmlns:c16r2="http://schemas.microsoft.com/office/drawing/2015/06/chart">
            <c:ext xmlns:c16="http://schemas.microsoft.com/office/drawing/2014/chart" uri="{C3380CC4-5D6E-409C-BE32-E72D297353CC}">
              <c16:uniqueId val="{00000000-34C2-6944-A600-85797F6E59CA}"/>
            </c:ext>
          </c:extLst>
        </c:ser>
        <c:dLbls>
          <c:showLegendKey val="0"/>
          <c:showVal val="1"/>
          <c:showCatName val="0"/>
          <c:showSerName val="0"/>
          <c:showPercent val="0"/>
          <c:showBubbleSize val="0"/>
        </c:dLbls>
        <c:gapWidth val="95"/>
        <c:gapDepth val="95"/>
        <c:shape val="box"/>
        <c:axId val="314574904"/>
        <c:axId val="314572160"/>
        <c:axId val="0"/>
      </c:bar3DChart>
      <c:catAx>
        <c:axId val="314574904"/>
        <c:scaling>
          <c:orientation val="minMax"/>
        </c:scaling>
        <c:delete val="0"/>
        <c:axPos val="b"/>
        <c:numFmt formatCode="General" sourceLinked="0"/>
        <c:majorTickMark val="none"/>
        <c:minorTickMark val="none"/>
        <c:tickLblPos val="nextTo"/>
        <c:crossAx val="314572160"/>
        <c:crosses val="autoZero"/>
        <c:auto val="1"/>
        <c:lblAlgn val="ctr"/>
        <c:lblOffset val="100"/>
        <c:noMultiLvlLbl val="0"/>
      </c:catAx>
      <c:valAx>
        <c:axId val="314572160"/>
        <c:scaling>
          <c:orientation val="minMax"/>
        </c:scaling>
        <c:delete val="1"/>
        <c:axPos val="l"/>
        <c:numFmt formatCode="General" sourceLinked="1"/>
        <c:majorTickMark val="out"/>
        <c:minorTickMark val="none"/>
        <c:tickLblPos val="nextTo"/>
        <c:crossAx val="31457490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1" i="0" u="none" strike="noStrike" kern="1200" cap="all" spc="150" baseline="0">
                <a:solidFill>
                  <a:schemeClr val="tx1">
                    <a:lumMod val="50000"/>
                    <a:lumOff val="50000"/>
                  </a:schemeClr>
                </a:solidFill>
                <a:latin typeface="+mn-lt"/>
                <a:ea typeface="+mn-ea"/>
                <a:cs typeface="+mn-cs"/>
              </a:defRPr>
            </a:pPr>
            <a:r>
              <a:rPr lang="es-ES" baseline="0">
                <a:latin typeface="Arial Black" panose="020B0A04020102020204" pitchFamily="34" charset="0"/>
              </a:rPr>
              <a:t>grÁfico anual 2023</a:t>
            </a:r>
          </a:p>
        </c:rich>
      </c:tx>
      <c:overlay val="0"/>
      <c:spPr>
        <a:noFill/>
        <a:ln>
          <a:noFill/>
        </a:ln>
        <a:effectLst/>
      </c:spPr>
    </c:title>
    <c:autoTitleDeleted val="0"/>
    <c:view3D>
      <c:rotX val="15"/>
      <c:rotY val="20"/>
      <c:depthPercent val="100"/>
      <c:rAngAx val="1"/>
    </c:view3D>
    <c:floor>
      <c:thickness val="0"/>
      <c:spPr>
        <a:noFill/>
        <a:ln w="19050" cap="flat" cmpd="sng" algn="ctr">
          <a:solidFill>
            <a:schemeClr val="tx1">
              <a:lumMod val="25000"/>
              <a:lumOff val="75000"/>
            </a:schemeClr>
          </a:solidFill>
          <a:round/>
        </a:ln>
        <a:effectLst/>
        <a:sp3d contourW="19050">
          <a:contourClr>
            <a:schemeClr val="tx1">
              <a:lumMod val="25000"/>
              <a:lumOff val="75000"/>
            </a:schemeClr>
          </a:contourClr>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'[3]DJ ADM.'!$K$7:$K$10</c:f>
              <c:strCache>
                <c:ptCount val="4"/>
                <c:pt idx="0">
                  <c:v>1º Trimestre</c:v>
                </c:pt>
                <c:pt idx="1">
                  <c:v>2º Trimestre</c:v>
                </c:pt>
                <c:pt idx="2">
                  <c:v>3º Trimestre</c:v>
                </c:pt>
                <c:pt idx="3">
                  <c:v>4º Trimestre</c:v>
                </c:pt>
              </c:strCache>
            </c:strRef>
          </c:cat>
          <c:val>
            <c:numRef>
              <c:f>'[3]DJ ADM.'!$L$7:$L$10</c:f>
              <c:numCache>
                <c:formatCode>General</c:formatCode>
                <c:ptCount val="4"/>
                <c:pt idx="0">
                  <c:v>53</c:v>
                </c:pt>
                <c:pt idx="1">
                  <c:v>120</c:v>
                </c:pt>
                <c:pt idx="2">
                  <c:v>104</c:v>
                </c:pt>
                <c:pt idx="3">
                  <c:v>72</c:v>
                </c:pt>
              </c:numCache>
            </c:numRef>
          </c:val>
          <c:extLst xmlns:c16r2="http://schemas.microsoft.com/office/drawing/2015/06/chart">
            <c:ext xmlns:c16="http://schemas.microsoft.com/office/drawing/2014/chart" uri="{C3380CC4-5D6E-409C-BE32-E72D297353CC}">
              <c16:uniqueId val="{00000000-BE34-4518-A15E-1894B083D3C3}"/>
            </c:ext>
          </c:extLst>
        </c:ser>
        <c:dLbls>
          <c:showLegendKey val="0"/>
          <c:showVal val="1"/>
          <c:showCatName val="0"/>
          <c:showSerName val="0"/>
          <c:showPercent val="0"/>
          <c:showBubbleSize val="0"/>
        </c:dLbls>
        <c:gapWidth val="150"/>
        <c:shape val="box"/>
        <c:axId val="314573336"/>
        <c:axId val="314575296"/>
        <c:axId val="0"/>
      </c:bar3DChart>
      <c:catAx>
        <c:axId val="3145733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314575296"/>
        <c:crosses val="autoZero"/>
        <c:auto val="1"/>
        <c:lblAlgn val="ctr"/>
        <c:lblOffset val="100"/>
        <c:noMultiLvlLbl val="0"/>
      </c:catAx>
      <c:valAx>
        <c:axId val="314575296"/>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314573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baseline="0">
                <a:latin typeface="Arial Black" panose="020B0A04020102020204" pitchFamily="34" charset="0"/>
              </a:rPr>
              <a:t>grÁfico anual 2023</a:t>
            </a:r>
          </a:p>
        </c:rich>
      </c:tx>
      <c:layout>
        <c:manualLayout>
          <c:xMode val="edge"/>
          <c:yMode val="edge"/>
          <c:x val="0.11956376892159576"/>
          <c:y val="0"/>
        </c:manualLayout>
      </c:layout>
      <c:overlay val="0"/>
      <c:spPr>
        <a:noFill/>
        <a:ln>
          <a:noFill/>
        </a:ln>
        <a:effectLst/>
      </c:spPr>
    </c:title>
    <c:autoTitleDeleted val="0"/>
    <c:view3D>
      <c:rotX val="15"/>
      <c:rotY val="20"/>
      <c:depthPercent val="100"/>
      <c:rAngAx val="1"/>
    </c:view3D>
    <c:floor>
      <c:thickness val="0"/>
      <c:spPr>
        <a:noFill/>
        <a:ln w="19050" cap="flat" cmpd="sng" algn="ctr">
          <a:solidFill>
            <a:schemeClr val="tx1">
              <a:lumMod val="25000"/>
              <a:lumOff val="75000"/>
            </a:schemeClr>
          </a:solidFill>
          <a:round/>
        </a:ln>
        <a:effectLst/>
        <a:sp3d contourW="19050">
          <a:contourClr>
            <a:schemeClr val="tx1">
              <a:lumMod val="25000"/>
              <a:lumOff val="75000"/>
            </a:schemeClr>
          </a:contourClr>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'[4]S. JURIDICA'!$L$7:$L$10</c:f>
              <c:strCache>
                <c:ptCount val="4"/>
                <c:pt idx="0">
                  <c:v>1º Trimestre</c:v>
                </c:pt>
                <c:pt idx="1">
                  <c:v>2º Trimestre</c:v>
                </c:pt>
                <c:pt idx="2">
                  <c:v>3º Trimestre</c:v>
                </c:pt>
                <c:pt idx="3">
                  <c:v>4º Trimestre</c:v>
                </c:pt>
              </c:strCache>
            </c:strRef>
          </c:cat>
          <c:val>
            <c:numRef>
              <c:f>'[4]S. JURIDICA'!$M$7:$M$10</c:f>
              <c:numCache>
                <c:formatCode>General</c:formatCode>
                <c:ptCount val="4"/>
                <c:pt idx="0">
                  <c:v>203</c:v>
                </c:pt>
                <c:pt idx="1">
                  <c:v>290</c:v>
                </c:pt>
                <c:pt idx="2">
                  <c:v>349</c:v>
                </c:pt>
                <c:pt idx="3">
                  <c:v>389</c:v>
                </c:pt>
              </c:numCache>
            </c:numRef>
          </c:val>
          <c:extLst xmlns:c16r2="http://schemas.microsoft.com/office/drawing/2015/06/chart">
            <c:ext xmlns:c16="http://schemas.microsoft.com/office/drawing/2014/chart" uri="{C3380CC4-5D6E-409C-BE32-E72D297353CC}">
              <c16:uniqueId val="{00000000-BE34-4518-A15E-1894B083D3C3}"/>
            </c:ext>
          </c:extLst>
        </c:ser>
        <c:dLbls>
          <c:showLegendKey val="0"/>
          <c:showVal val="1"/>
          <c:showCatName val="0"/>
          <c:showSerName val="0"/>
          <c:showPercent val="0"/>
          <c:showBubbleSize val="0"/>
        </c:dLbls>
        <c:gapWidth val="150"/>
        <c:shape val="box"/>
        <c:axId val="314571376"/>
        <c:axId val="314576080"/>
        <c:axId val="0"/>
      </c:bar3DChart>
      <c:catAx>
        <c:axId val="31457137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14576080"/>
        <c:crosses val="autoZero"/>
        <c:auto val="1"/>
        <c:lblAlgn val="ctr"/>
        <c:lblOffset val="100"/>
        <c:noMultiLvlLbl val="0"/>
      </c:catAx>
      <c:valAx>
        <c:axId val="314576080"/>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1457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785812</xdr:colOff>
      <xdr:row>0</xdr:row>
      <xdr:rowOff>3</xdr:rowOff>
    </xdr:from>
    <xdr:to>
      <xdr:col>4</xdr:col>
      <xdr:colOff>642936</xdr:colOff>
      <xdr:row>3</xdr:row>
      <xdr:rowOff>166689</xdr:rowOff>
    </xdr:to>
    <xdr:pic>
      <xdr:nvPicPr>
        <xdr:cNvPr id="22" name="21 Imagen" descr="C:\Users\Vicepresidencia 2\AppData\Local\Microsoft\Windows\INetCache\Content.Word\LOGO JEM 1.png">
          <a:extLst>
            <a:ext uri="{FF2B5EF4-FFF2-40B4-BE49-F238E27FC236}">
              <a16:creationId xmlns:a16="http://schemas.microsoft.com/office/drawing/2014/main" xmlns="" id="{00000000-0008-0000-0000-00001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7656" y="3"/>
          <a:ext cx="3238499" cy="738186"/>
        </a:xfrm>
        <a:prstGeom prst="rect">
          <a:avLst/>
        </a:prstGeom>
        <a:noFill/>
        <a:ln>
          <a:noFill/>
        </a:ln>
      </xdr:spPr>
    </xdr:pic>
    <xdr:clientData/>
  </xdr:twoCellAnchor>
  <xdr:twoCellAnchor>
    <xdr:from>
      <xdr:col>0</xdr:col>
      <xdr:colOff>40824</xdr:colOff>
      <xdr:row>122</xdr:row>
      <xdr:rowOff>136070</xdr:rowOff>
    </xdr:from>
    <xdr:to>
      <xdr:col>1</xdr:col>
      <xdr:colOff>54430</xdr:colOff>
      <xdr:row>124</xdr:row>
      <xdr:rowOff>40820</xdr:rowOff>
    </xdr:to>
    <xdr:sp macro="" textlink="">
      <xdr:nvSpPr>
        <xdr:cNvPr id="53" name="CuadroTexto 4">
          <a:extLst>
            <a:ext uri="{FF2B5EF4-FFF2-40B4-BE49-F238E27FC236}">
              <a16:creationId xmlns:a16="http://schemas.microsoft.com/office/drawing/2014/main" xmlns="" id="{00000000-0008-0000-0000-000035000000}"/>
            </a:ext>
          </a:extLst>
        </xdr:cNvPr>
        <xdr:cNvSpPr txBox="1"/>
      </xdr:nvSpPr>
      <xdr:spPr>
        <a:xfrm>
          <a:off x="40824" y="2430235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SESIONES</a:t>
          </a:r>
          <a:r>
            <a:rPr lang="es-PY" sz="1100" b="1" i="0" u="none" strike="noStrike" baseline="0">
              <a:solidFill>
                <a:schemeClr val="dk1"/>
              </a:solidFill>
              <a:effectLst/>
              <a:latin typeface="+mn-lt"/>
              <a:ea typeface="+mn-ea"/>
              <a:cs typeface="+mn-cs"/>
            </a:rPr>
            <a:t> ORDINARIAS </a:t>
          </a:r>
        </a:p>
        <a:p>
          <a:pPr algn="ctr"/>
          <a:r>
            <a:rPr lang="es-PY" sz="1000" b="1" i="0" u="none" strike="noStrike" baseline="0">
              <a:solidFill>
                <a:schemeClr val="dk1"/>
              </a:solidFill>
              <a:effectLst/>
              <a:latin typeface="+mn-lt"/>
              <a:ea typeface="+mn-ea"/>
              <a:cs typeface="+mn-cs"/>
            </a:rPr>
            <a:t>(ENERO-DICIEMBRE</a:t>
          </a:r>
          <a:r>
            <a:rPr lang="es-PY" sz="1100" b="1" i="0" u="none" strike="noStrike" baseline="0">
              <a:solidFill>
                <a:schemeClr val="dk1"/>
              </a:solidFill>
              <a:effectLst/>
              <a:latin typeface="+mn-lt"/>
              <a:ea typeface="+mn-ea"/>
              <a:cs typeface="+mn-cs"/>
            </a:rPr>
            <a:t>)</a:t>
          </a:r>
        </a:p>
        <a:p>
          <a:pPr algn="ctr"/>
          <a:endParaRPr lang="es-PY" sz="1000"/>
        </a:p>
      </xdr:txBody>
    </xdr:sp>
    <xdr:clientData/>
  </xdr:twoCellAnchor>
  <xdr:twoCellAnchor>
    <xdr:from>
      <xdr:col>1</xdr:col>
      <xdr:colOff>84355</xdr:colOff>
      <xdr:row>122</xdr:row>
      <xdr:rowOff>152400</xdr:rowOff>
    </xdr:from>
    <xdr:to>
      <xdr:col>1</xdr:col>
      <xdr:colOff>1363425</xdr:colOff>
      <xdr:row>124</xdr:row>
      <xdr:rowOff>57150</xdr:rowOff>
    </xdr:to>
    <xdr:sp macro="" textlink="">
      <xdr:nvSpPr>
        <xdr:cNvPr id="60" name="CuadroTexto 4">
          <a:extLst>
            <a:ext uri="{FF2B5EF4-FFF2-40B4-BE49-F238E27FC236}">
              <a16:creationId xmlns:a16="http://schemas.microsoft.com/office/drawing/2014/main" xmlns="" id="{00000000-0008-0000-0000-00003C000000}"/>
            </a:ext>
          </a:extLst>
        </xdr:cNvPr>
        <xdr:cNvSpPr txBox="1"/>
      </xdr:nvSpPr>
      <xdr:spPr>
        <a:xfrm>
          <a:off x="1349819" y="2431868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SESIONES</a:t>
          </a:r>
          <a:r>
            <a:rPr lang="es-PY" sz="1100" b="1" i="0" u="none" strike="noStrike" baseline="0">
              <a:solidFill>
                <a:schemeClr val="dk1"/>
              </a:solidFill>
              <a:effectLst/>
              <a:latin typeface="+mn-lt"/>
              <a:ea typeface="+mn-ea"/>
              <a:cs typeface="+mn-cs"/>
            </a:rPr>
            <a:t> </a:t>
          </a:r>
          <a:r>
            <a:rPr lang="es-PY" sz="1000" b="1" i="0" u="none" strike="noStrike" baseline="0">
              <a:solidFill>
                <a:schemeClr val="dk1"/>
              </a:solidFill>
              <a:effectLst/>
              <a:latin typeface="+mn-lt"/>
              <a:ea typeface="+mn-ea"/>
              <a:cs typeface="+mn-cs"/>
            </a:rPr>
            <a:t>EXTRAORDINARIAS  </a:t>
          </a:r>
        </a:p>
        <a:p>
          <a:pPr algn="ctr"/>
          <a:r>
            <a:rPr lang="es-PY" sz="1000" b="1" i="0" u="none" strike="noStrike" baseline="0">
              <a:solidFill>
                <a:schemeClr val="dk1"/>
              </a:solidFill>
              <a:effectLst/>
              <a:latin typeface="+mn-lt"/>
              <a:ea typeface="+mn-ea"/>
              <a:cs typeface="+mn-cs"/>
            </a:rPr>
            <a:t>(ENERO-DICIEMBRE)</a:t>
          </a:r>
        </a:p>
        <a:p>
          <a:pPr algn="ctr"/>
          <a:endParaRPr lang="es-PY" sz="1000" b="1" i="0" u="none" strike="noStrike" baseline="0">
            <a:solidFill>
              <a:schemeClr val="dk1"/>
            </a:solidFill>
            <a:effectLst/>
            <a:latin typeface="+mn-lt"/>
            <a:ea typeface="+mn-ea"/>
            <a:cs typeface="+mn-cs"/>
          </a:endParaRPr>
        </a:p>
        <a:p>
          <a:pPr algn="ctr"/>
          <a:endParaRPr lang="es-PY" sz="1000"/>
        </a:p>
      </xdr:txBody>
    </xdr:sp>
    <xdr:clientData/>
  </xdr:twoCellAnchor>
  <xdr:twoCellAnchor>
    <xdr:from>
      <xdr:col>1</xdr:col>
      <xdr:colOff>1393350</xdr:colOff>
      <xdr:row>122</xdr:row>
      <xdr:rowOff>155123</xdr:rowOff>
    </xdr:from>
    <xdr:to>
      <xdr:col>2</xdr:col>
      <xdr:colOff>617741</xdr:colOff>
      <xdr:row>124</xdr:row>
      <xdr:rowOff>59873</xdr:rowOff>
    </xdr:to>
    <xdr:sp macro="" textlink="">
      <xdr:nvSpPr>
        <xdr:cNvPr id="61" name="CuadroTexto 4">
          <a:extLst>
            <a:ext uri="{FF2B5EF4-FFF2-40B4-BE49-F238E27FC236}">
              <a16:creationId xmlns:a16="http://schemas.microsoft.com/office/drawing/2014/main" xmlns="" id="{00000000-0008-0000-0000-00003D000000}"/>
            </a:ext>
          </a:extLst>
        </xdr:cNvPr>
        <xdr:cNvSpPr txBox="1"/>
      </xdr:nvSpPr>
      <xdr:spPr>
        <a:xfrm>
          <a:off x="2658814" y="2432140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INGRESADOS</a:t>
          </a:r>
          <a:r>
            <a:rPr lang="es-PY" sz="1100" b="1" i="0" u="none" strike="noStrike" baseline="0">
              <a:solidFill>
                <a:schemeClr val="dk1"/>
              </a:solidFill>
              <a:effectLst/>
              <a:latin typeface="+mn-lt"/>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r>
            <a:rPr lang="es-PY" sz="1100" b="1" i="0" u="none" strike="noStrike" baseline="0">
              <a:solidFill>
                <a:schemeClr val="dk1"/>
              </a:solidFill>
              <a:effectLst/>
              <a:latin typeface="+mn-lt"/>
              <a:ea typeface="+mn-ea"/>
              <a:cs typeface="+mn-cs"/>
            </a:rPr>
            <a:t>(ENERO</a:t>
          </a:r>
          <a:r>
            <a:rPr lang="es-PY" sz="1100" b="1" i="0" baseline="0">
              <a:solidFill>
                <a:schemeClr val="dk1"/>
              </a:solidFill>
              <a:effectLst/>
              <a:latin typeface="+mn-lt"/>
              <a:ea typeface="+mn-ea"/>
              <a:cs typeface="+mn-cs"/>
            </a:rPr>
            <a:t>-DICIEMBRE)</a:t>
          </a:r>
          <a:endParaRPr lang="es-PY" sz="1000">
            <a:effectLst/>
          </a:endParaRPr>
        </a:p>
        <a:p>
          <a:pPr algn="ctr"/>
          <a:endParaRPr lang="es-PY" sz="1000"/>
        </a:p>
      </xdr:txBody>
    </xdr:sp>
    <xdr:clientData/>
  </xdr:twoCellAnchor>
  <xdr:twoCellAnchor>
    <xdr:from>
      <xdr:col>2</xdr:col>
      <xdr:colOff>634059</xdr:colOff>
      <xdr:row>122</xdr:row>
      <xdr:rowOff>144239</xdr:rowOff>
    </xdr:from>
    <xdr:to>
      <xdr:col>2</xdr:col>
      <xdr:colOff>1913129</xdr:colOff>
      <xdr:row>124</xdr:row>
      <xdr:rowOff>48989</xdr:rowOff>
    </xdr:to>
    <xdr:sp macro="" textlink="">
      <xdr:nvSpPr>
        <xdr:cNvPr id="62" name="CuadroTexto 4">
          <a:extLst>
            <a:ext uri="{FF2B5EF4-FFF2-40B4-BE49-F238E27FC236}">
              <a16:creationId xmlns:a16="http://schemas.microsoft.com/office/drawing/2014/main" xmlns="" id="{00000000-0008-0000-0000-00003E000000}"/>
            </a:ext>
          </a:extLst>
        </xdr:cNvPr>
        <xdr:cNvSpPr txBox="1"/>
      </xdr:nvSpPr>
      <xdr:spPr>
        <a:xfrm>
          <a:off x="3954202" y="2431052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ACTUACIONES DE OFICIO</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(ENERO-DICIEMBRE)</a:t>
          </a:r>
        </a:p>
        <a:p>
          <a:pPr algn="ctr"/>
          <a:endParaRPr lang="es-PY" sz="1000"/>
        </a:p>
      </xdr:txBody>
    </xdr:sp>
    <xdr:clientData/>
  </xdr:twoCellAnchor>
  <xdr:twoCellAnchor>
    <xdr:from>
      <xdr:col>3</xdr:col>
      <xdr:colOff>24447</xdr:colOff>
      <xdr:row>122</xdr:row>
      <xdr:rowOff>133355</xdr:rowOff>
    </xdr:from>
    <xdr:to>
      <xdr:col>3</xdr:col>
      <xdr:colOff>1303517</xdr:colOff>
      <xdr:row>124</xdr:row>
      <xdr:rowOff>38105</xdr:rowOff>
    </xdr:to>
    <xdr:sp macro="" textlink="">
      <xdr:nvSpPr>
        <xdr:cNvPr id="63" name="CuadroTexto 4">
          <a:extLst>
            <a:ext uri="{FF2B5EF4-FFF2-40B4-BE49-F238E27FC236}">
              <a16:creationId xmlns:a16="http://schemas.microsoft.com/office/drawing/2014/main" xmlns="" id="{00000000-0008-0000-0000-00003F000000}"/>
            </a:ext>
          </a:extLst>
        </xdr:cNvPr>
        <xdr:cNvSpPr txBox="1"/>
      </xdr:nvSpPr>
      <xdr:spPr>
        <a:xfrm>
          <a:off x="5263197" y="24299641"/>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ENJUICIAMIENTOS </a:t>
          </a:r>
        </a:p>
        <a:p>
          <a:pPr algn="ctr"/>
          <a:endParaRPr lang="es-PY" sz="1100" b="1" i="0" u="none" strike="noStrike" baseline="0">
            <a:solidFill>
              <a:schemeClr val="dk1"/>
            </a:solidFill>
            <a:effectLst/>
            <a:latin typeface="+mn-lt"/>
            <a:ea typeface="+mn-ea"/>
            <a:cs typeface="+mn-cs"/>
          </a:endParaRPr>
        </a:p>
        <a:p>
          <a:pPr algn="ctr"/>
          <a:r>
            <a:rPr lang="es-PY" sz="1100" b="1" i="0" u="none" strike="noStrike" baseline="0">
              <a:solidFill>
                <a:schemeClr val="dk1"/>
              </a:solidFill>
              <a:effectLst/>
              <a:latin typeface="+mn-lt"/>
              <a:ea typeface="+mn-ea"/>
              <a:cs typeface="+mn-cs"/>
            </a:rPr>
            <a:t>(ENERO-DICIEMBRE)</a:t>
          </a:r>
          <a:endParaRPr lang="es-PY" sz="1000"/>
        </a:p>
      </xdr:txBody>
    </xdr:sp>
    <xdr:clientData/>
  </xdr:twoCellAnchor>
  <xdr:twoCellAnchor>
    <xdr:from>
      <xdr:col>3</xdr:col>
      <xdr:colOff>1360715</xdr:colOff>
      <xdr:row>122</xdr:row>
      <xdr:rowOff>122469</xdr:rowOff>
    </xdr:from>
    <xdr:to>
      <xdr:col>4</xdr:col>
      <xdr:colOff>1197428</xdr:colOff>
      <xdr:row>124</xdr:row>
      <xdr:rowOff>27219</xdr:rowOff>
    </xdr:to>
    <xdr:sp macro="" textlink="">
      <xdr:nvSpPr>
        <xdr:cNvPr id="64" name="CuadroTexto 4">
          <a:extLst>
            <a:ext uri="{FF2B5EF4-FFF2-40B4-BE49-F238E27FC236}">
              <a16:creationId xmlns:a16="http://schemas.microsoft.com/office/drawing/2014/main" xmlns="" id="{00000000-0008-0000-0000-000040000000}"/>
            </a:ext>
          </a:extLst>
        </xdr:cNvPr>
        <xdr:cNvSpPr txBox="1"/>
      </xdr:nvSpPr>
      <xdr:spPr>
        <a:xfrm>
          <a:off x="6599465" y="2428875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OFICIOS LIBRADOS</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(ENERO-DICIEMBRE)</a:t>
          </a:r>
        </a:p>
        <a:p>
          <a:pPr algn="ctr"/>
          <a:endParaRPr lang="es-PY" sz="1000"/>
        </a:p>
      </xdr:txBody>
    </xdr:sp>
    <xdr:clientData/>
  </xdr:twoCellAnchor>
  <xdr:twoCellAnchor>
    <xdr:from>
      <xdr:col>4</xdr:col>
      <xdr:colOff>1265451</xdr:colOff>
      <xdr:row>122</xdr:row>
      <xdr:rowOff>122469</xdr:rowOff>
    </xdr:from>
    <xdr:to>
      <xdr:col>5</xdr:col>
      <xdr:colOff>761985</xdr:colOff>
      <xdr:row>124</xdr:row>
      <xdr:rowOff>27219</xdr:rowOff>
    </xdr:to>
    <xdr:sp macro="" textlink="">
      <xdr:nvSpPr>
        <xdr:cNvPr id="65" name="CuadroTexto 4">
          <a:extLst>
            <a:ext uri="{FF2B5EF4-FFF2-40B4-BE49-F238E27FC236}">
              <a16:creationId xmlns:a16="http://schemas.microsoft.com/office/drawing/2014/main" xmlns="" id="{00000000-0008-0000-0000-000041000000}"/>
            </a:ext>
          </a:extLst>
        </xdr:cNvPr>
        <xdr:cNvSpPr txBox="1"/>
      </xdr:nvSpPr>
      <xdr:spPr>
        <a:xfrm>
          <a:off x="7946558" y="2428875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AUTOS </a:t>
          </a:r>
          <a:r>
            <a:rPr lang="es-PY" sz="1000" b="1" i="0" u="none" strike="noStrike">
              <a:solidFill>
                <a:schemeClr val="dk1"/>
              </a:solidFill>
              <a:effectLst/>
              <a:latin typeface="+mn-lt"/>
              <a:ea typeface="+mn-ea"/>
              <a:cs typeface="+mn-cs"/>
            </a:rPr>
            <a:t>INTERLOCUTORIOS</a:t>
          </a:r>
          <a:r>
            <a:rPr lang="es-PY" sz="1100" b="1" i="0" u="none" strike="noStrike">
              <a:solidFill>
                <a:schemeClr val="dk1"/>
              </a:solidFill>
              <a:effectLst/>
              <a:latin typeface="+mn-lt"/>
              <a:ea typeface="+mn-ea"/>
              <a:cs typeface="+mn-cs"/>
            </a:rPr>
            <a:t> (ENERO</a:t>
          </a:r>
          <a:r>
            <a:rPr lang="es-PY" sz="1100" b="1" i="0" u="none" strike="noStrike" baseline="0">
              <a:solidFill>
                <a:schemeClr val="dk1"/>
              </a:solidFill>
              <a:effectLst/>
              <a:latin typeface="+mn-lt"/>
              <a:ea typeface="+mn-ea"/>
              <a:cs typeface="+mn-cs"/>
            </a:rPr>
            <a:t>-DICIEMBRE)</a:t>
          </a:r>
          <a:endParaRPr lang="es-PY" sz="1000"/>
        </a:p>
      </xdr:txBody>
    </xdr:sp>
    <xdr:clientData/>
  </xdr:twoCellAnchor>
  <xdr:twoCellAnchor>
    <xdr:from>
      <xdr:col>5</xdr:col>
      <xdr:colOff>816429</xdr:colOff>
      <xdr:row>122</xdr:row>
      <xdr:rowOff>95250</xdr:rowOff>
    </xdr:from>
    <xdr:to>
      <xdr:col>6</xdr:col>
      <xdr:colOff>353785</xdr:colOff>
      <xdr:row>124</xdr:row>
      <xdr:rowOff>0</xdr:rowOff>
    </xdr:to>
    <xdr:sp macro="" textlink="">
      <xdr:nvSpPr>
        <xdr:cNvPr id="66" name="CuadroTexto 4">
          <a:extLst>
            <a:ext uri="{FF2B5EF4-FFF2-40B4-BE49-F238E27FC236}">
              <a16:creationId xmlns:a16="http://schemas.microsoft.com/office/drawing/2014/main" xmlns="" id="{00000000-0008-0000-0000-000042000000}"/>
            </a:ext>
          </a:extLst>
        </xdr:cNvPr>
        <xdr:cNvSpPr txBox="1"/>
      </xdr:nvSpPr>
      <xdr:spPr>
        <a:xfrm>
          <a:off x="9280072" y="24261536"/>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r>
            <a:rPr lang="es-PY" sz="1100" b="1" i="0" u="none" strike="noStrike">
              <a:solidFill>
                <a:schemeClr val="dk1"/>
              </a:solidFill>
              <a:effectLst/>
              <a:latin typeface="+mn-lt"/>
              <a:ea typeface="+mn-ea"/>
              <a:cs typeface="+mn-cs"/>
            </a:rPr>
            <a:t>SENTENCIAS DEFINIIVAS</a:t>
          </a:r>
          <a:r>
            <a:rPr lang="es-PY" sz="1100" b="1" i="0" u="none" strike="noStrike" baseline="0">
              <a:solidFill>
                <a:schemeClr val="dk1"/>
              </a:solidFill>
              <a:effectLst/>
              <a:latin typeface="+mn-lt"/>
              <a:ea typeface="+mn-ea"/>
              <a:cs typeface="+mn-cs"/>
            </a:rPr>
            <a:t>  </a:t>
          </a:r>
        </a:p>
        <a:p>
          <a:pPr algn="ctr"/>
          <a:r>
            <a:rPr lang="es-PY" sz="1100" b="1" i="0" u="none" strike="noStrike" baseline="0">
              <a:solidFill>
                <a:schemeClr val="dk1"/>
              </a:solidFill>
              <a:effectLst/>
              <a:latin typeface="+mn-lt"/>
              <a:ea typeface="+mn-ea"/>
              <a:cs typeface="+mn-cs"/>
            </a:rPr>
            <a:t>(ENERO-DICIEMBRE</a:t>
          </a:r>
          <a:r>
            <a:rPr lang="es-PY" sz="1000" b="1" i="0" u="none" strike="noStrike" baseline="0">
              <a:solidFill>
                <a:schemeClr val="dk1"/>
              </a:solidFill>
              <a:effectLst/>
              <a:latin typeface="+mn-lt"/>
              <a:ea typeface="+mn-ea"/>
              <a:cs typeface="+mn-cs"/>
            </a:rPr>
            <a:t>)</a:t>
          </a:r>
          <a:endParaRPr lang="es-PY" sz="1000"/>
        </a:p>
      </xdr:txBody>
    </xdr:sp>
    <xdr:clientData/>
  </xdr:twoCellAnchor>
  <xdr:twoCellAnchor>
    <xdr:from>
      <xdr:col>0</xdr:col>
      <xdr:colOff>57154</xdr:colOff>
      <xdr:row>124</xdr:row>
      <xdr:rowOff>70745</xdr:rowOff>
    </xdr:from>
    <xdr:to>
      <xdr:col>1</xdr:col>
      <xdr:colOff>70760</xdr:colOff>
      <xdr:row>125</xdr:row>
      <xdr:rowOff>587817</xdr:rowOff>
    </xdr:to>
    <xdr:sp macro="" textlink="">
      <xdr:nvSpPr>
        <xdr:cNvPr id="67" name="CuadroTexto 4">
          <a:extLst>
            <a:ext uri="{FF2B5EF4-FFF2-40B4-BE49-F238E27FC236}">
              <a16:creationId xmlns:a16="http://schemas.microsoft.com/office/drawing/2014/main" xmlns="" id="{00000000-0008-0000-0000-000043000000}"/>
            </a:ext>
          </a:extLst>
        </xdr:cNvPr>
        <xdr:cNvSpPr txBox="1"/>
      </xdr:nvSpPr>
      <xdr:spPr>
        <a:xfrm>
          <a:off x="57154" y="32534186"/>
          <a:ext cx="1279871" cy="1122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endParaRPr lang="es-PY" sz="1800" b="1" i="0" u="none" strike="noStrike">
            <a:solidFill>
              <a:schemeClr val="dk1"/>
            </a:solidFill>
            <a:effectLst/>
            <a:latin typeface="+mn-lt"/>
            <a:ea typeface="+mn-ea"/>
            <a:cs typeface="+mn-cs"/>
          </a:endParaRPr>
        </a:p>
        <a:p>
          <a:pPr algn="ctr"/>
          <a:r>
            <a:rPr lang="es-PY" sz="1800" b="1"/>
            <a:t>42</a:t>
          </a:r>
        </a:p>
      </xdr:txBody>
    </xdr:sp>
    <xdr:clientData/>
  </xdr:twoCellAnchor>
  <xdr:twoCellAnchor>
    <xdr:from>
      <xdr:col>1</xdr:col>
      <xdr:colOff>100685</xdr:colOff>
      <xdr:row>124</xdr:row>
      <xdr:rowOff>59861</xdr:rowOff>
    </xdr:from>
    <xdr:to>
      <xdr:col>1</xdr:col>
      <xdr:colOff>1379755</xdr:colOff>
      <xdr:row>125</xdr:row>
      <xdr:rowOff>576933</xdr:rowOff>
    </xdr:to>
    <xdr:sp macro="" textlink="">
      <xdr:nvSpPr>
        <xdr:cNvPr id="68" name="CuadroTexto 4">
          <a:extLst>
            <a:ext uri="{FF2B5EF4-FFF2-40B4-BE49-F238E27FC236}">
              <a16:creationId xmlns:a16="http://schemas.microsoft.com/office/drawing/2014/main" xmlns="" id="{00000000-0008-0000-0000-000044000000}"/>
            </a:ext>
          </a:extLst>
        </xdr:cNvPr>
        <xdr:cNvSpPr txBox="1"/>
      </xdr:nvSpPr>
      <xdr:spPr>
        <a:xfrm>
          <a:off x="1366149" y="25450790"/>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8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10</a:t>
          </a:r>
          <a:endParaRPr lang="es-PY" sz="1800"/>
        </a:p>
      </xdr:txBody>
    </xdr:sp>
    <xdr:clientData/>
  </xdr:twoCellAnchor>
  <xdr:twoCellAnchor>
    <xdr:from>
      <xdr:col>1</xdr:col>
      <xdr:colOff>1382478</xdr:colOff>
      <xdr:row>124</xdr:row>
      <xdr:rowOff>76186</xdr:rowOff>
    </xdr:from>
    <xdr:to>
      <xdr:col>2</xdr:col>
      <xdr:colOff>606869</xdr:colOff>
      <xdr:row>125</xdr:row>
      <xdr:rowOff>593258</xdr:rowOff>
    </xdr:to>
    <xdr:sp macro="" textlink="">
      <xdr:nvSpPr>
        <xdr:cNvPr id="69" name="CuadroTexto 4">
          <a:extLst>
            <a:ext uri="{FF2B5EF4-FFF2-40B4-BE49-F238E27FC236}">
              <a16:creationId xmlns:a16="http://schemas.microsoft.com/office/drawing/2014/main" xmlns="" id="{00000000-0008-0000-0000-000045000000}"/>
            </a:ext>
          </a:extLst>
        </xdr:cNvPr>
        <xdr:cNvSpPr txBox="1"/>
      </xdr:nvSpPr>
      <xdr:spPr>
        <a:xfrm>
          <a:off x="2647942" y="25467115"/>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Y" sz="1800" b="1" i="0" u="none" strike="noStrike">
              <a:solidFill>
                <a:schemeClr val="dk1"/>
              </a:solidFill>
              <a:effectLst/>
              <a:latin typeface="+mn-lt"/>
              <a:ea typeface="+mn-ea"/>
              <a:cs typeface="+mn-cs"/>
            </a:rPr>
            <a:t>306</a:t>
          </a:r>
        </a:p>
        <a:p>
          <a:pPr algn="ctr"/>
          <a:endParaRPr lang="es-PY" sz="1000"/>
        </a:p>
      </xdr:txBody>
    </xdr:sp>
    <xdr:clientData/>
  </xdr:twoCellAnchor>
  <xdr:twoCellAnchor>
    <xdr:from>
      <xdr:col>2</xdr:col>
      <xdr:colOff>636806</xdr:colOff>
      <xdr:row>124</xdr:row>
      <xdr:rowOff>92515</xdr:rowOff>
    </xdr:from>
    <xdr:to>
      <xdr:col>2</xdr:col>
      <xdr:colOff>1915876</xdr:colOff>
      <xdr:row>125</xdr:row>
      <xdr:rowOff>609587</xdr:rowOff>
    </xdr:to>
    <xdr:sp macro="" textlink="">
      <xdr:nvSpPr>
        <xdr:cNvPr id="70" name="CuadroTexto 4">
          <a:extLst>
            <a:ext uri="{FF2B5EF4-FFF2-40B4-BE49-F238E27FC236}">
              <a16:creationId xmlns:a16="http://schemas.microsoft.com/office/drawing/2014/main" xmlns="" id="{00000000-0008-0000-0000-000046000000}"/>
            </a:ext>
          </a:extLst>
        </xdr:cNvPr>
        <xdr:cNvSpPr txBox="1"/>
      </xdr:nvSpPr>
      <xdr:spPr>
        <a:xfrm>
          <a:off x="3956949" y="25483444"/>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105</a:t>
          </a:r>
          <a:endParaRPr lang="es-PY" sz="1800"/>
        </a:p>
      </xdr:txBody>
    </xdr:sp>
    <xdr:clientData/>
  </xdr:twoCellAnchor>
  <xdr:twoCellAnchor>
    <xdr:from>
      <xdr:col>3</xdr:col>
      <xdr:colOff>27214</xdr:colOff>
      <xdr:row>124</xdr:row>
      <xdr:rowOff>81643</xdr:rowOff>
    </xdr:from>
    <xdr:to>
      <xdr:col>3</xdr:col>
      <xdr:colOff>1306284</xdr:colOff>
      <xdr:row>125</xdr:row>
      <xdr:rowOff>598715</xdr:rowOff>
    </xdr:to>
    <xdr:sp macro="" textlink="">
      <xdr:nvSpPr>
        <xdr:cNvPr id="71" name="CuadroTexto 4">
          <a:extLst>
            <a:ext uri="{FF2B5EF4-FFF2-40B4-BE49-F238E27FC236}">
              <a16:creationId xmlns:a16="http://schemas.microsoft.com/office/drawing/2014/main" xmlns="" id="{00000000-0008-0000-0000-000047000000}"/>
            </a:ext>
          </a:extLst>
        </xdr:cNvPr>
        <xdr:cNvSpPr txBox="1"/>
      </xdr:nvSpPr>
      <xdr:spPr>
        <a:xfrm>
          <a:off x="5265964" y="25472572"/>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25</a:t>
          </a:r>
          <a:endParaRPr lang="es-PY" sz="1800"/>
        </a:p>
      </xdr:txBody>
    </xdr:sp>
    <xdr:clientData/>
  </xdr:twoCellAnchor>
  <xdr:twoCellAnchor>
    <xdr:from>
      <xdr:col>3</xdr:col>
      <xdr:colOff>1347107</xdr:colOff>
      <xdr:row>124</xdr:row>
      <xdr:rowOff>81643</xdr:rowOff>
    </xdr:from>
    <xdr:to>
      <xdr:col>4</xdr:col>
      <xdr:colOff>1183820</xdr:colOff>
      <xdr:row>125</xdr:row>
      <xdr:rowOff>598715</xdr:rowOff>
    </xdr:to>
    <xdr:sp macro="" textlink="">
      <xdr:nvSpPr>
        <xdr:cNvPr id="72" name="CuadroTexto 4">
          <a:extLst>
            <a:ext uri="{FF2B5EF4-FFF2-40B4-BE49-F238E27FC236}">
              <a16:creationId xmlns:a16="http://schemas.microsoft.com/office/drawing/2014/main" xmlns="" id="{00000000-0008-0000-0000-000048000000}"/>
            </a:ext>
          </a:extLst>
        </xdr:cNvPr>
        <xdr:cNvSpPr txBox="1"/>
      </xdr:nvSpPr>
      <xdr:spPr>
        <a:xfrm>
          <a:off x="6585857" y="25472572"/>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PY" sz="1100" b="1" i="0" u="none" strike="noStrike">
            <a:solidFill>
              <a:schemeClr val="dk1"/>
            </a:solidFill>
            <a:effectLst/>
            <a:latin typeface="+mn-lt"/>
            <a:ea typeface="+mn-ea"/>
            <a:cs typeface="+mn-cs"/>
          </a:endParaRPr>
        </a:p>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539</a:t>
          </a:r>
        </a:p>
      </xdr:txBody>
    </xdr:sp>
    <xdr:clientData/>
  </xdr:twoCellAnchor>
  <xdr:twoCellAnchor>
    <xdr:from>
      <xdr:col>4</xdr:col>
      <xdr:colOff>1265464</xdr:colOff>
      <xdr:row>124</xdr:row>
      <xdr:rowOff>95250</xdr:rowOff>
    </xdr:from>
    <xdr:to>
      <xdr:col>5</xdr:col>
      <xdr:colOff>761998</xdr:colOff>
      <xdr:row>126</xdr:row>
      <xdr:rowOff>1</xdr:rowOff>
    </xdr:to>
    <xdr:sp macro="" textlink="">
      <xdr:nvSpPr>
        <xdr:cNvPr id="73" name="CuadroTexto 4">
          <a:extLst>
            <a:ext uri="{FF2B5EF4-FFF2-40B4-BE49-F238E27FC236}">
              <a16:creationId xmlns:a16="http://schemas.microsoft.com/office/drawing/2014/main" xmlns="" id="{00000000-0008-0000-0000-000049000000}"/>
            </a:ext>
          </a:extLst>
        </xdr:cNvPr>
        <xdr:cNvSpPr txBox="1"/>
      </xdr:nvSpPr>
      <xdr:spPr>
        <a:xfrm>
          <a:off x="7946571" y="2548617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192</a:t>
          </a:r>
          <a:endParaRPr lang="es-PY" sz="1800"/>
        </a:p>
      </xdr:txBody>
    </xdr:sp>
    <xdr:clientData/>
  </xdr:twoCellAnchor>
  <xdr:twoCellAnchor>
    <xdr:from>
      <xdr:col>5</xdr:col>
      <xdr:colOff>830036</xdr:colOff>
      <xdr:row>124</xdr:row>
      <xdr:rowOff>95250</xdr:rowOff>
    </xdr:from>
    <xdr:to>
      <xdr:col>6</xdr:col>
      <xdr:colOff>367392</xdr:colOff>
      <xdr:row>126</xdr:row>
      <xdr:rowOff>1</xdr:rowOff>
    </xdr:to>
    <xdr:sp macro="" textlink="">
      <xdr:nvSpPr>
        <xdr:cNvPr id="74" name="CuadroTexto 4">
          <a:extLst>
            <a:ext uri="{FF2B5EF4-FFF2-40B4-BE49-F238E27FC236}">
              <a16:creationId xmlns:a16="http://schemas.microsoft.com/office/drawing/2014/main" xmlns="" id="{00000000-0008-0000-0000-00004A000000}"/>
            </a:ext>
          </a:extLst>
        </xdr:cNvPr>
        <xdr:cNvSpPr txBox="1"/>
      </xdr:nvSpPr>
      <xdr:spPr>
        <a:xfrm>
          <a:off x="9293679" y="25486179"/>
          <a:ext cx="127907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PY" sz="1100" b="1" i="0" u="none" strike="noStrike">
            <a:solidFill>
              <a:schemeClr val="dk1"/>
            </a:solidFill>
            <a:effectLst/>
            <a:latin typeface="+mn-lt"/>
            <a:ea typeface="+mn-ea"/>
            <a:cs typeface="+mn-cs"/>
          </a:endParaRPr>
        </a:p>
        <a:p>
          <a:pPr algn="ctr"/>
          <a:r>
            <a:rPr lang="es-PY" sz="1800" b="1" i="0" u="none" strike="noStrike">
              <a:solidFill>
                <a:schemeClr val="dk1"/>
              </a:solidFill>
              <a:effectLst/>
              <a:latin typeface="+mn-lt"/>
              <a:ea typeface="+mn-ea"/>
              <a:cs typeface="+mn-cs"/>
            </a:rPr>
            <a:t>20</a:t>
          </a:r>
          <a:endParaRPr lang="es-PY" sz="1800"/>
        </a:p>
      </xdr:txBody>
    </xdr:sp>
    <xdr:clientData/>
  </xdr:twoCellAnchor>
  <xdr:twoCellAnchor editAs="oneCell">
    <xdr:from>
      <xdr:col>1</xdr:col>
      <xdr:colOff>728382</xdr:colOff>
      <xdr:row>580</xdr:row>
      <xdr:rowOff>112058</xdr:rowOff>
    </xdr:from>
    <xdr:to>
      <xdr:col>5</xdr:col>
      <xdr:colOff>17008</xdr:colOff>
      <xdr:row>603</xdr:row>
      <xdr:rowOff>50985</xdr:rowOff>
    </xdr:to>
    <xdr:pic>
      <xdr:nvPicPr>
        <xdr:cNvPr id="38" name="37 Imagen" descr="https://www.jem.gov.py/wp-content/uploads/2023/08/Imagen-de-WhatsApp-2023-08-21-a-las-11.36.06.jpg">
          <a:extLst>
            <a:ext uri="{FF2B5EF4-FFF2-40B4-BE49-F238E27FC236}">
              <a16:creationId xmlns:a16="http://schemas.microsoft.com/office/drawing/2014/main" xmlns="" id="{00000000-0008-0000-0000-00002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4647" y="128643529"/>
          <a:ext cx="6505214" cy="4331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127</xdr:row>
      <xdr:rowOff>0</xdr:rowOff>
    </xdr:from>
    <xdr:to>
      <xdr:col>6</xdr:col>
      <xdr:colOff>515469</xdr:colOff>
      <xdr:row>131</xdr:row>
      <xdr:rowOff>333312</xdr:rowOff>
    </xdr:to>
    <xdr:graphicFrame macro="">
      <xdr:nvGraphicFramePr>
        <xdr:cNvPr id="25" name="Gráfico 2">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1255059</xdr:colOff>
      <xdr:row>233</xdr:row>
      <xdr:rowOff>67236</xdr:rowOff>
    </xdr:from>
    <xdr:to>
      <xdr:col>5</xdr:col>
      <xdr:colOff>1266265</xdr:colOff>
      <xdr:row>248</xdr:row>
      <xdr:rowOff>89648</xdr:rowOff>
    </xdr:to>
    <xdr:graphicFrame macro="">
      <xdr:nvGraphicFramePr>
        <xdr:cNvPr id="26" name="25 Gráfico">
          <a:extLst>
            <a:ext uri="{FF2B5EF4-FFF2-40B4-BE49-F238E27FC236}">
              <a16:creationId xmlns:a16="http://schemas.microsoft.com/office/drawing/2014/main" xmlns=""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986117</xdr:colOff>
      <xdr:row>366</xdr:row>
      <xdr:rowOff>123265</xdr:rowOff>
    </xdr:from>
    <xdr:to>
      <xdr:col>5</xdr:col>
      <xdr:colOff>201705</xdr:colOff>
      <xdr:row>382</xdr:row>
      <xdr:rowOff>156883</xdr:rowOff>
    </xdr:to>
    <xdr:graphicFrame macro="">
      <xdr:nvGraphicFramePr>
        <xdr:cNvPr id="29" name="Gráfico 3">
          <a:extLst>
            <a:ext uri="{FF2B5EF4-FFF2-40B4-BE49-F238E27FC236}">
              <a16:creationId xmlns:a16="http://schemas.microsoft.com/office/drawing/2014/main" xmlns=""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313765</xdr:colOff>
      <xdr:row>400</xdr:row>
      <xdr:rowOff>33618</xdr:rowOff>
    </xdr:from>
    <xdr:to>
      <xdr:col>4</xdr:col>
      <xdr:colOff>1270701</xdr:colOff>
      <xdr:row>415</xdr:row>
      <xdr:rowOff>63780</xdr:rowOff>
    </xdr:to>
    <xdr:graphicFrame macro="">
      <xdr:nvGraphicFramePr>
        <xdr:cNvPr id="30" name="Gráfico 3">
          <a:extLst>
            <a:ext uri="{FF2B5EF4-FFF2-40B4-BE49-F238E27FC236}">
              <a16:creationId xmlns:a16="http://schemas.microsoft.com/office/drawing/2014/main" xmlns=""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440374</xdr:colOff>
      <xdr:row>619</xdr:row>
      <xdr:rowOff>64003</xdr:rowOff>
    </xdr:from>
    <xdr:to>
      <xdr:col>4</xdr:col>
      <xdr:colOff>896470</xdr:colOff>
      <xdr:row>639</xdr:row>
      <xdr:rowOff>178732</xdr:rowOff>
    </xdr:to>
    <xdr:pic>
      <xdr:nvPicPr>
        <xdr:cNvPr id="24" name="23 Imagen" descr="https://www.jem.gov.py/wp-content/uploads/2023/12/rendicion-scaled.jpeg">
          <a:extLst>
            <a:ext uri="{FF2B5EF4-FFF2-40B4-BE49-F238E27FC236}">
              <a16:creationId xmlns:a16="http://schemas.microsoft.com/office/drawing/2014/main" xmlns="" id="{00000000-0008-0000-0000-00001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06639" y="167020444"/>
          <a:ext cx="5890949" cy="3924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Transparencia\Downloads\RENDICION_CTAS_TRIMESTRE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INFORME%20FINAL%202023\ADMINISTRACION%20Y%20FINANZAS\CRCC%20DE%20ENERO%20A%20DICIEMBRE(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CIP/Downloads/informe%204&#176;%20trimestre%202023%20D.J.A.%20Pedro%20Gonz&#225;lez%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CIP/Downloads/INFORME%20ANUAL%20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datos"/>
      <sheetName val="PRIMER TRIMESTRE"/>
      <sheetName val="segundo tr datos"/>
      <sheetName val="SEGUNDO TRIMESTRE"/>
      <sheetName val="tercer tr datos"/>
      <sheetName val="AUDIENCIA"/>
      <sheetName val="DATOS AUDIENC"/>
      <sheetName val="TERCER TRIMESTRE"/>
      <sheetName val="DATOS 4TO TRIM"/>
      <sheetName val="CUARTO TRIMES"/>
      <sheetName val="DATOS ANUAL"/>
      <sheetName val="ANUAL"/>
      <sheetName val="revista"/>
    </sheetNames>
    <sheetDataSet>
      <sheetData sheetId="0"/>
      <sheetData sheetId="1"/>
      <sheetData sheetId="2"/>
      <sheetData sheetId="3"/>
      <sheetData sheetId="4"/>
      <sheetData sheetId="5"/>
      <sheetData sheetId="6"/>
      <sheetData sheetId="7"/>
      <sheetData sheetId="8"/>
      <sheetData sheetId="9">
        <row r="7">
          <cell r="B7" t="str">
            <v>Sesiones Ordinarias (Octubre-Diciembre)</v>
          </cell>
        </row>
      </sheetData>
      <sheetData sheetId="10"/>
      <sheetData sheetId="11">
        <row r="7">
          <cell r="A7" t="str">
            <v>Sesiones Ordinarias
 (Enero -Diciembre)</v>
          </cell>
          <cell r="B7" t="str">
            <v>Sesiones Extraordinarias
 (Enero - Diciembre)</v>
          </cell>
          <cell r="C7" t="str">
            <v>Ingresados 
(Enero - Diciembre)</v>
          </cell>
          <cell r="D7" t="str">
            <v>Actuaciones de oficio (Enero - Diciembre)</v>
          </cell>
          <cell r="E7" t="str">
            <v>Enjuiciamientos
(Enero - Diciembre)</v>
          </cell>
          <cell r="F7" t="str">
            <v>Oficios librados
(Enero - Diciembre)</v>
          </cell>
          <cell r="G7" t="str">
            <v>Autos Interlocutorios dictados 
(Enero - Diciembre)</v>
          </cell>
          <cell r="H7" t="str">
            <v>Sentencias Definitivas dictadas
(Enero - Diciembre)</v>
          </cell>
        </row>
        <row r="8">
          <cell r="A8">
            <v>42</v>
          </cell>
          <cell r="B8">
            <v>10</v>
          </cell>
          <cell r="C8">
            <v>306</v>
          </cell>
          <cell r="D8">
            <v>105</v>
          </cell>
          <cell r="E8">
            <v>25</v>
          </cell>
          <cell r="F8">
            <v>539</v>
          </cell>
          <cell r="G8">
            <v>192</v>
          </cell>
          <cell r="H8">
            <v>20</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sheetName val="CONTRATOS"/>
      <sheetName val="GRAFICO DE EJECUCIÓN"/>
      <sheetName val="PRIEVAZ"/>
      <sheetName val="Hoja4"/>
      <sheetName val="GRAFICO DE CON. Y EVA."/>
    </sheetNames>
    <sheetDataSet>
      <sheetData sheetId="0"/>
      <sheetData sheetId="1"/>
      <sheetData sheetId="2">
        <row r="3">
          <cell r="A3" t="str">
            <v>PRESUPUESTO VIGENTE</v>
          </cell>
          <cell r="B3" t="str">
            <v>PRESUPUESTO OBLIGADO</v>
          </cell>
          <cell r="C3" t="str">
            <v>SALDO</v>
          </cell>
        </row>
        <row r="4">
          <cell r="A4">
            <v>43498766149</v>
          </cell>
          <cell r="B4">
            <v>42707465306</v>
          </cell>
          <cell r="C4">
            <v>791300843</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J ADM."/>
    </sheetNames>
    <sheetDataSet>
      <sheetData sheetId="0">
        <row r="7">
          <cell r="K7" t="str">
            <v>1º Trimestre</v>
          </cell>
          <cell r="L7">
            <v>53</v>
          </cell>
        </row>
        <row r="8">
          <cell r="K8" t="str">
            <v>2º Trimestre</v>
          </cell>
          <cell r="L8">
            <v>120</v>
          </cell>
        </row>
        <row r="9">
          <cell r="K9" t="str">
            <v>3º Trimestre</v>
          </cell>
          <cell r="L9">
            <v>104</v>
          </cell>
        </row>
        <row r="10">
          <cell r="K10" t="str">
            <v>4º Trimestre</v>
          </cell>
          <cell r="L10">
            <v>72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JURIDICA"/>
      <sheetName val="Hoja3"/>
    </sheetNames>
    <sheetDataSet>
      <sheetData sheetId="0">
        <row r="7">
          <cell r="L7" t="str">
            <v>1º Trimestre</v>
          </cell>
          <cell r="M7">
            <v>203</v>
          </cell>
        </row>
        <row r="8">
          <cell r="L8" t="str">
            <v>2º Trimestre</v>
          </cell>
          <cell r="M8">
            <v>290</v>
          </cell>
        </row>
        <row r="9">
          <cell r="L9" t="str">
            <v>3º Trimestre</v>
          </cell>
          <cell r="M9">
            <v>349</v>
          </cell>
        </row>
        <row r="10">
          <cell r="L10" t="str">
            <v>4º Trimestre</v>
          </cell>
          <cell r="M10">
            <v>389</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jem.gov.py/julio-2023/" TargetMode="External"/><Relationship Id="rId18" Type="http://schemas.openxmlformats.org/officeDocument/2006/relationships/hyperlink" Target="https://transparencia.senac.gov.py/portal" TargetMode="External"/><Relationship Id="rId26" Type="http://schemas.openxmlformats.org/officeDocument/2006/relationships/hyperlink" Target="https://transparencia.senac.gov.py/portal" TargetMode="External"/><Relationship Id="rId39" Type="http://schemas.openxmlformats.org/officeDocument/2006/relationships/hyperlink" Target="https://www.sfp.gov.py/sfp/seccion/65-monitoreo-de-la-ley-518914.html" TargetMode="External"/><Relationship Id="rId21" Type="http://schemas.openxmlformats.org/officeDocument/2006/relationships/hyperlink" Target="https://transparencia.senac.gov.py/portal" TargetMode="External"/><Relationship Id="rId34" Type="http://schemas.openxmlformats.org/officeDocument/2006/relationships/hyperlink" Target="https://transparencia.senac.gov.py/portal" TargetMode="External"/><Relationship Id="rId42" Type="http://schemas.openxmlformats.org/officeDocument/2006/relationships/hyperlink" Target="https://www.sfp.gov.py/sfp/seccion/65-monitoreo-de-la-ley-518914.html" TargetMode="External"/><Relationship Id="rId47" Type="http://schemas.openxmlformats.org/officeDocument/2006/relationships/hyperlink" Target="https://transparencia.senac.gov.py/portal" TargetMode="External"/><Relationship Id="rId50" Type="http://schemas.openxmlformats.org/officeDocument/2006/relationships/hyperlink" Target="https://transparencia.senac.gov.py/portal" TargetMode="External"/><Relationship Id="rId55" Type="http://schemas.openxmlformats.org/officeDocument/2006/relationships/hyperlink" Target="https://informacionpublica.paraguay.gov.py/portal/" TargetMode="External"/><Relationship Id="rId63" Type="http://schemas.openxmlformats.org/officeDocument/2006/relationships/hyperlink" Target="https://informacionpublica.paraguay.gov.py/portal/" TargetMode="External"/><Relationship Id="rId68" Type="http://schemas.openxmlformats.org/officeDocument/2006/relationships/hyperlink" Target="https://www.jem.gov.py/septiembre-2023/" TargetMode="External"/><Relationship Id="rId7" Type="http://schemas.openxmlformats.org/officeDocument/2006/relationships/hyperlink" Target="https://acortar.link/qVf8kp" TargetMode="External"/><Relationship Id="rId71" Type="http://schemas.openxmlformats.org/officeDocument/2006/relationships/drawing" Target="../drawings/drawing1.xml"/><Relationship Id="rId2" Type="http://schemas.openxmlformats.org/officeDocument/2006/relationships/hyperlink" Target="https://www.jem.gov.py/wp-content/uploads/2023/03/Resolucion-J.E.M.-D.G.G.-S.G.-N%C2%B0-108-2023-Plan-Anual.pdf" TargetMode="External"/><Relationship Id="rId16" Type="http://schemas.openxmlformats.org/officeDocument/2006/relationships/hyperlink" Target="https://transparencia.senac.gov.py/portal" TargetMode="External"/><Relationship Id="rId29" Type="http://schemas.openxmlformats.org/officeDocument/2006/relationships/hyperlink" Target="https://denuncias.gov.py/gestion-interna/denuncia/ver/15412" TargetMode="External"/><Relationship Id="rId1" Type="http://schemas.openxmlformats.org/officeDocument/2006/relationships/hyperlink" Target="https://www.jem.gov.py/wp-content/uploads/2023/04/Res.-119-comite-Rendicion-de-Cuentas.pdf" TargetMode="External"/><Relationship Id="rId6" Type="http://schemas.openxmlformats.org/officeDocument/2006/relationships/hyperlink" Target="https://acortar.link/qVf8kp" TargetMode="External"/><Relationship Id="rId11" Type="http://schemas.openxmlformats.org/officeDocument/2006/relationships/hyperlink" Target="https://www.jem.gov.py/ordinaria/" TargetMode="External"/><Relationship Id="rId24" Type="http://schemas.openxmlformats.org/officeDocument/2006/relationships/hyperlink" Target="https://transparencia.senac.gov.py/portal" TargetMode="External"/><Relationship Id="rId32" Type="http://schemas.openxmlformats.org/officeDocument/2006/relationships/hyperlink" Target="https://transparencia.senac.gov.py/portal" TargetMode="External"/><Relationship Id="rId37" Type="http://schemas.openxmlformats.org/officeDocument/2006/relationships/hyperlink" Target="https://www.sfp.gov.py/sfp/seccion/65-monitoreo-de-la-ley-518914.html" TargetMode="External"/><Relationship Id="rId40" Type="http://schemas.openxmlformats.org/officeDocument/2006/relationships/hyperlink" Target="https://www.sfp.gov.py/sfp/seccion/65-monitoreo-de-la-ley-518914.html" TargetMode="External"/><Relationship Id="rId45" Type="http://schemas.openxmlformats.org/officeDocument/2006/relationships/hyperlink" Target="https://transparencia.senac.gov.py/portal" TargetMode="External"/><Relationship Id="rId53" Type="http://schemas.openxmlformats.org/officeDocument/2006/relationships/hyperlink" Target="https://transparencia.senac.gov.py/portal" TargetMode="External"/><Relationship Id="rId58" Type="http://schemas.openxmlformats.org/officeDocument/2006/relationships/hyperlink" Target="https://informacionpublica.paraguay.gov.py/portal/" TargetMode="External"/><Relationship Id="rId66" Type="http://schemas.openxmlformats.org/officeDocument/2006/relationships/hyperlink" Target="https://informacionpublica.paraguay.gov.py/portal/" TargetMode="External"/><Relationship Id="rId5" Type="http://schemas.openxmlformats.org/officeDocument/2006/relationships/hyperlink" Target="https://acortar.link/qVf8kp" TargetMode="External"/><Relationship Id="rId15" Type="http://schemas.openxmlformats.org/officeDocument/2006/relationships/hyperlink" Target="https://transparencia.senac.gov.py/portal" TargetMode="External"/><Relationship Id="rId23" Type="http://schemas.openxmlformats.org/officeDocument/2006/relationships/hyperlink" Target="https://transparencia.senac.gov.py/portal" TargetMode="External"/><Relationship Id="rId28" Type="http://schemas.openxmlformats.org/officeDocument/2006/relationships/hyperlink" Target="https://www.jem.gov.py/diciembre-2023/" TargetMode="External"/><Relationship Id="rId36" Type="http://schemas.openxmlformats.org/officeDocument/2006/relationships/hyperlink" Target="https://www.sfp.gov.py/sfp/seccion/65-monitoreo-de-la-ley-518914.html" TargetMode="External"/><Relationship Id="rId49" Type="http://schemas.openxmlformats.org/officeDocument/2006/relationships/hyperlink" Target="https://transparencia.senac.gov.py/portal" TargetMode="External"/><Relationship Id="rId57" Type="http://schemas.openxmlformats.org/officeDocument/2006/relationships/hyperlink" Target="https://informacionpublica.paraguay.gov.py/portal/" TargetMode="External"/><Relationship Id="rId61" Type="http://schemas.openxmlformats.org/officeDocument/2006/relationships/hyperlink" Target="https://informacionpublica.paraguay.gov.py/portal/" TargetMode="External"/><Relationship Id="rId10" Type="http://schemas.openxmlformats.org/officeDocument/2006/relationships/hyperlink" Target="http://www.jem.gov.py/" TargetMode="External"/><Relationship Id="rId19" Type="http://schemas.openxmlformats.org/officeDocument/2006/relationships/hyperlink" Target="https://transparencia.senac.gov.py/portal" TargetMode="External"/><Relationship Id="rId31" Type="http://schemas.openxmlformats.org/officeDocument/2006/relationships/hyperlink" Target="https://transparencia.senac.gov.py/portal" TargetMode="External"/><Relationship Id="rId44" Type="http://schemas.openxmlformats.org/officeDocument/2006/relationships/hyperlink" Target="https://www.sfp.gov.py/sfp/seccion/65-monitoreo-de-la-ley-518914.html" TargetMode="External"/><Relationship Id="rId52" Type="http://schemas.openxmlformats.org/officeDocument/2006/relationships/hyperlink" Target="https://transparencia.senac.gov.py/portal" TargetMode="External"/><Relationship Id="rId60" Type="http://schemas.openxmlformats.org/officeDocument/2006/relationships/hyperlink" Target="https://informacionpublica.paraguay.gov.py/portal/" TargetMode="External"/><Relationship Id="rId65" Type="http://schemas.openxmlformats.org/officeDocument/2006/relationships/hyperlink" Target="https://informacionpublica.paraguay.gov.py/portal/" TargetMode="External"/><Relationship Id="rId4" Type="http://schemas.openxmlformats.org/officeDocument/2006/relationships/hyperlink" Target="https://acortar.link/y39S1Y" TargetMode="External"/><Relationship Id="rId9" Type="http://schemas.openxmlformats.org/officeDocument/2006/relationships/hyperlink" Target="http://www.jem.gov.py/" TargetMode="External"/><Relationship Id="rId14" Type="http://schemas.openxmlformats.org/officeDocument/2006/relationships/hyperlink" Target="https://www.sfp.gov.py/sfp/seccion/65-monitoreo-de-la-ley-518914.html" TargetMode="External"/><Relationship Id="rId22" Type="http://schemas.openxmlformats.org/officeDocument/2006/relationships/hyperlink" Target="https://transparencia.senac.gov.py/portal" TargetMode="External"/><Relationship Id="rId27" Type="http://schemas.openxmlformats.org/officeDocument/2006/relationships/hyperlink" Target="https://www.jem.gov.py/agosto-2023/" TargetMode="External"/><Relationship Id="rId30" Type="http://schemas.openxmlformats.org/officeDocument/2006/relationships/hyperlink" Target="https://transparencia.senac.gov.py/portal" TargetMode="External"/><Relationship Id="rId35" Type="http://schemas.openxmlformats.org/officeDocument/2006/relationships/hyperlink" Target="https://www.sfp.gov.py/sfp/seccion/65-monitoreo-de-la-ley-518914.html" TargetMode="External"/><Relationship Id="rId43" Type="http://schemas.openxmlformats.org/officeDocument/2006/relationships/hyperlink" Target="https://www.sfp.gov.py/sfp/seccion/65-monitoreo-de-la-ley-518914.html" TargetMode="External"/><Relationship Id="rId48" Type="http://schemas.openxmlformats.org/officeDocument/2006/relationships/hyperlink" Target="https://transparencia.senac.gov.py/portal" TargetMode="External"/><Relationship Id="rId56" Type="http://schemas.openxmlformats.org/officeDocument/2006/relationships/hyperlink" Target="https://informacionpublica.paraguay.gov.py/portal/" TargetMode="External"/><Relationship Id="rId64" Type="http://schemas.openxmlformats.org/officeDocument/2006/relationships/hyperlink" Target="https://informacionpublica.paraguay.gov.py/portal/" TargetMode="External"/><Relationship Id="rId69" Type="http://schemas.openxmlformats.org/officeDocument/2006/relationships/hyperlink" Target="https://www.jem.gov.py/jem-presento-informe-de-rendicion-de-cuentas-al-ciudadano/" TargetMode="External"/><Relationship Id="rId8" Type="http://schemas.openxmlformats.org/officeDocument/2006/relationships/hyperlink" Target="http://www.jem.gov.py/" TargetMode="External"/><Relationship Id="rId51" Type="http://schemas.openxmlformats.org/officeDocument/2006/relationships/hyperlink" Target="https://transparencia.senac.gov.py/portal" TargetMode="External"/><Relationship Id="rId3" Type="http://schemas.openxmlformats.org/officeDocument/2006/relationships/hyperlink" Target="https://www.jem.gov.py/wp-content/uploads/2023/04/Resolucion-N%C2%B0-164-Aprobacion-Plan-y-cronograma-de-Actividades.pdf" TargetMode="External"/><Relationship Id="rId12" Type="http://schemas.openxmlformats.org/officeDocument/2006/relationships/hyperlink" Target="https://acortar.link/mnvINJ" TargetMode="External"/><Relationship Id="rId17" Type="http://schemas.openxmlformats.org/officeDocument/2006/relationships/hyperlink" Target="https://transparencia.senac.gov.py/portal" TargetMode="External"/><Relationship Id="rId25" Type="http://schemas.openxmlformats.org/officeDocument/2006/relationships/hyperlink" Target="https://transparencia.senac.gov.py/portal" TargetMode="External"/><Relationship Id="rId33" Type="http://schemas.openxmlformats.org/officeDocument/2006/relationships/hyperlink" Target="https://transparencia.senac.gov.py/portal" TargetMode="External"/><Relationship Id="rId38" Type="http://schemas.openxmlformats.org/officeDocument/2006/relationships/hyperlink" Target="https://www.sfp.gov.py/sfp/seccion/65-monitoreo-de-la-ley-518914.html" TargetMode="External"/><Relationship Id="rId46" Type="http://schemas.openxmlformats.org/officeDocument/2006/relationships/hyperlink" Target="https://transparencia.senac.gov.py/portal" TargetMode="External"/><Relationship Id="rId59" Type="http://schemas.openxmlformats.org/officeDocument/2006/relationships/hyperlink" Target="https://informacionpublica.paraguay.gov.py/portal/" TargetMode="External"/><Relationship Id="rId67" Type="http://schemas.openxmlformats.org/officeDocument/2006/relationships/hyperlink" Target="http://www.jem.gov.py/" TargetMode="External"/><Relationship Id="rId20" Type="http://schemas.openxmlformats.org/officeDocument/2006/relationships/hyperlink" Target="https://transparencia.senac.gov.py/portal" TargetMode="External"/><Relationship Id="rId41" Type="http://schemas.openxmlformats.org/officeDocument/2006/relationships/hyperlink" Target="https://www.sfp.gov.py/sfp/seccion/65-monitoreo-de-la-ley-518914.html" TargetMode="External"/><Relationship Id="rId54" Type="http://schemas.openxmlformats.org/officeDocument/2006/relationships/hyperlink" Target="https://transparencia.senac.gov.py/portal" TargetMode="External"/><Relationship Id="rId62" Type="http://schemas.openxmlformats.org/officeDocument/2006/relationships/hyperlink" Target="https://informacionpublica.paraguay.gov.py/portal/"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644"/>
  <sheetViews>
    <sheetView tabSelected="1" topLeftCell="A587" zoomScale="85" zoomScaleNormal="85" workbookViewId="0">
      <selection activeCell="A107" sqref="A107"/>
    </sheetView>
  </sheetViews>
  <sheetFormatPr baseColWidth="10" defaultColWidth="11.42578125" defaultRowHeight="15"/>
  <cols>
    <col min="1" max="1" width="19" style="2" customWidth="1"/>
    <col min="2" max="2" width="30.85546875" style="2" customWidth="1"/>
    <col min="3" max="3" width="28.7109375" style="2" customWidth="1"/>
    <col min="4" max="4" width="21.7109375" style="2" customWidth="1"/>
    <col min="5" max="5" width="26.7109375" style="2" customWidth="1"/>
    <col min="6" max="6" width="26.140625" style="2" customWidth="1"/>
    <col min="7" max="7" width="24.28515625" style="2" customWidth="1"/>
    <col min="8" max="8" width="21.28515625" style="2" customWidth="1"/>
    <col min="9" max="16384" width="11.42578125" style="2"/>
  </cols>
  <sheetData>
    <row r="5" spans="1:8">
      <c r="B5" s="315" t="s">
        <v>176</v>
      </c>
      <c r="C5" s="315"/>
      <c r="D5" s="315"/>
      <c r="E5" s="315"/>
      <c r="F5" s="315"/>
    </row>
    <row r="6" spans="1:8">
      <c r="B6" s="315"/>
      <c r="C6" s="315"/>
      <c r="D6" s="315"/>
      <c r="E6" s="315"/>
      <c r="F6" s="315"/>
    </row>
    <row r="7" spans="1:8">
      <c r="B7" s="315"/>
      <c r="C7" s="315"/>
      <c r="D7" s="315"/>
      <c r="E7" s="315"/>
      <c r="F7" s="315"/>
    </row>
    <row r="9" spans="1:8" ht="23.25">
      <c r="A9" s="270" t="s">
        <v>204</v>
      </c>
      <c r="B9" s="270"/>
      <c r="C9" s="270"/>
      <c r="D9" s="270"/>
      <c r="E9" s="270"/>
      <c r="F9" s="270"/>
      <c r="G9" s="270"/>
      <c r="H9" s="1"/>
    </row>
    <row r="10" spans="1:8" ht="19.5">
      <c r="A10" s="270"/>
      <c r="B10" s="270"/>
      <c r="C10" s="270"/>
      <c r="D10" s="270"/>
      <c r="E10" s="270"/>
      <c r="F10" s="270"/>
      <c r="G10" s="270"/>
      <c r="H10" s="3"/>
    </row>
    <row r="11" spans="1:8" ht="18.75">
      <c r="A11" s="262" t="s">
        <v>0</v>
      </c>
      <c r="B11" s="271"/>
      <c r="C11" s="271"/>
      <c r="D11" s="271"/>
      <c r="E11" s="271"/>
      <c r="F11" s="271"/>
      <c r="G11" s="271"/>
      <c r="H11" s="4"/>
    </row>
    <row r="12" spans="1:8" ht="18.75">
      <c r="A12" s="26" t="s">
        <v>1</v>
      </c>
      <c r="B12" s="26" t="s">
        <v>40</v>
      </c>
      <c r="C12" s="30"/>
      <c r="D12" s="31"/>
      <c r="E12" s="31"/>
      <c r="F12" s="31"/>
      <c r="G12" s="32"/>
      <c r="H12" s="4"/>
    </row>
    <row r="13" spans="1:8" ht="18.75">
      <c r="A13" s="26" t="s">
        <v>2</v>
      </c>
      <c r="B13" s="29"/>
      <c r="C13" s="108" t="s">
        <v>319</v>
      </c>
      <c r="D13" s="27"/>
      <c r="E13" s="27"/>
      <c r="F13" s="27"/>
      <c r="G13" s="28"/>
      <c r="H13" s="4"/>
    </row>
    <row r="14" spans="1:8" ht="18.75">
      <c r="A14" s="272" t="s">
        <v>3</v>
      </c>
      <c r="B14" s="272"/>
      <c r="C14" s="273"/>
      <c r="D14" s="273"/>
      <c r="E14" s="273"/>
      <c r="F14" s="273"/>
      <c r="G14" s="273"/>
      <c r="H14" s="4"/>
    </row>
    <row r="15" spans="1:8" ht="15" customHeight="1">
      <c r="A15" s="278" t="s">
        <v>205</v>
      </c>
      <c r="B15" s="279"/>
      <c r="C15" s="279"/>
      <c r="D15" s="279"/>
      <c r="E15" s="279"/>
      <c r="F15" s="279"/>
      <c r="G15" s="280"/>
      <c r="H15" s="4"/>
    </row>
    <row r="16" spans="1:8" ht="15" customHeight="1">
      <c r="A16" s="281"/>
      <c r="B16" s="282"/>
      <c r="C16" s="282"/>
      <c r="D16" s="282"/>
      <c r="E16" s="282"/>
      <c r="F16" s="282"/>
      <c r="G16" s="283"/>
      <c r="H16" s="4"/>
    </row>
    <row r="17" spans="1:8" ht="15" customHeight="1">
      <c r="A17" s="281"/>
      <c r="B17" s="282"/>
      <c r="C17" s="282"/>
      <c r="D17" s="282"/>
      <c r="E17" s="282"/>
      <c r="F17" s="282"/>
      <c r="G17" s="283"/>
      <c r="H17" s="4"/>
    </row>
    <row r="18" spans="1:8" ht="12.75" customHeight="1">
      <c r="A18" s="281"/>
      <c r="B18" s="282"/>
      <c r="C18" s="282"/>
      <c r="D18" s="282"/>
      <c r="E18" s="282"/>
      <c r="F18" s="282"/>
      <c r="G18" s="283"/>
      <c r="H18" s="4"/>
    </row>
    <row r="19" spans="1:8" ht="15" hidden="1" customHeight="1">
      <c r="A19" s="281"/>
      <c r="B19" s="282"/>
      <c r="C19" s="282"/>
      <c r="D19" s="282"/>
      <c r="E19" s="282"/>
      <c r="F19" s="282"/>
      <c r="G19" s="283"/>
      <c r="H19" s="4"/>
    </row>
    <row r="20" spans="1:8" ht="15" hidden="1" customHeight="1">
      <c r="A20" s="284"/>
      <c r="B20" s="285"/>
      <c r="C20" s="285"/>
      <c r="D20" s="285"/>
      <c r="E20" s="285"/>
      <c r="F20" s="285"/>
      <c r="G20" s="286"/>
      <c r="H20" s="4"/>
    </row>
    <row r="21" spans="1:8" ht="15" customHeight="1">
      <c r="A21" s="5"/>
      <c r="B21" s="5"/>
      <c r="C21" s="5"/>
      <c r="D21" s="5"/>
      <c r="E21" s="5"/>
      <c r="F21" s="5"/>
      <c r="G21" s="5"/>
      <c r="H21" s="4"/>
    </row>
    <row r="22" spans="1:8" s="7" customFormat="1" ht="18.75">
      <c r="A22" s="262" t="s">
        <v>32</v>
      </c>
      <c r="B22" s="262"/>
      <c r="C22" s="262"/>
      <c r="D22" s="262"/>
      <c r="E22" s="262"/>
      <c r="F22" s="262"/>
      <c r="G22" s="262"/>
      <c r="H22" s="6"/>
    </row>
    <row r="23" spans="1:8" s="7" customFormat="1" ht="36" customHeight="1">
      <c r="A23" s="274" t="s">
        <v>41</v>
      </c>
      <c r="B23" s="275"/>
      <c r="C23" s="275"/>
      <c r="D23" s="275"/>
      <c r="E23" s="275"/>
      <c r="F23" s="275"/>
      <c r="G23" s="275"/>
      <c r="H23" s="6"/>
    </row>
    <row r="24" spans="1:8" ht="15.75">
      <c r="A24" s="8" t="s">
        <v>4</v>
      </c>
      <c r="B24" s="287" t="s">
        <v>5</v>
      </c>
      <c r="C24" s="288"/>
      <c r="D24" s="289" t="s">
        <v>6</v>
      </c>
      <c r="E24" s="290"/>
      <c r="F24" s="289" t="s">
        <v>7</v>
      </c>
      <c r="G24" s="290"/>
      <c r="H24" s="4"/>
    </row>
    <row r="25" spans="1:8" ht="18.75" customHeight="1">
      <c r="A25" s="22">
        <v>1</v>
      </c>
      <c r="B25" s="276" t="s">
        <v>42</v>
      </c>
      <c r="C25" s="277"/>
      <c r="D25" s="291" t="s">
        <v>230</v>
      </c>
      <c r="E25" s="292"/>
      <c r="F25" s="257" t="s">
        <v>289</v>
      </c>
      <c r="G25" s="258"/>
      <c r="H25" s="4"/>
    </row>
    <row r="26" spans="1:8" ht="18.75" customHeight="1">
      <c r="A26" s="22">
        <v>2</v>
      </c>
      <c r="B26" s="276" t="s">
        <v>43</v>
      </c>
      <c r="C26" s="277"/>
      <c r="D26" s="291" t="s">
        <v>49</v>
      </c>
      <c r="E26" s="292"/>
      <c r="F26" s="257" t="s">
        <v>44</v>
      </c>
      <c r="G26" s="258"/>
      <c r="H26" s="4"/>
    </row>
    <row r="27" spans="1:8" ht="18.75">
      <c r="A27" s="22">
        <v>3</v>
      </c>
      <c r="B27" s="276" t="s">
        <v>45</v>
      </c>
      <c r="C27" s="277"/>
      <c r="D27" s="291" t="s">
        <v>47</v>
      </c>
      <c r="E27" s="292"/>
      <c r="F27" s="257" t="s">
        <v>51</v>
      </c>
      <c r="G27" s="258"/>
      <c r="H27" s="4"/>
    </row>
    <row r="28" spans="1:8" ht="18.75">
      <c r="A28" s="22">
        <v>4</v>
      </c>
      <c r="B28" s="276" t="s">
        <v>46</v>
      </c>
      <c r="C28" s="277"/>
      <c r="D28" s="291" t="s">
        <v>48</v>
      </c>
      <c r="E28" s="292"/>
      <c r="F28" s="257" t="s">
        <v>51</v>
      </c>
      <c r="G28" s="258"/>
      <c r="H28" s="4"/>
    </row>
    <row r="29" spans="1:8" ht="18.75" customHeight="1">
      <c r="A29" s="22">
        <v>5</v>
      </c>
      <c r="B29" s="276" t="s">
        <v>50</v>
      </c>
      <c r="C29" s="277"/>
      <c r="D29" s="291" t="s">
        <v>66</v>
      </c>
      <c r="E29" s="292"/>
      <c r="F29" s="257" t="s">
        <v>51</v>
      </c>
      <c r="G29" s="258"/>
      <c r="H29" s="4"/>
    </row>
    <row r="30" spans="1:8" ht="18.75" customHeight="1">
      <c r="A30" s="22">
        <v>6</v>
      </c>
      <c r="B30" s="276" t="s">
        <v>50</v>
      </c>
      <c r="C30" s="277"/>
      <c r="D30" s="291" t="s">
        <v>52</v>
      </c>
      <c r="E30" s="292"/>
      <c r="F30" s="257" t="s">
        <v>53</v>
      </c>
      <c r="G30" s="258"/>
      <c r="H30" s="4"/>
    </row>
    <row r="31" spans="1:8" ht="18.75" customHeight="1">
      <c r="A31" s="22">
        <v>7</v>
      </c>
      <c r="B31" s="276" t="s">
        <v>54</v>
      </c>
      <c r="C31" s="277"/>
      <c r="D31" s="291" t="s">
        <v>55</v>
      </c>
      <c r="E31" s="292"/>
      <c r="F31" s="257" t="s">
        <v>53</v>
      </c>
      <c r="G31" s="258"/>
      <c r="H31" s="4"/>
    </row>
    <row r="32" spans="1:8" ht="18.75" customHeight="1">
      <c r="A32" s="73"/>
      <c r="B32" s="74"/>
      <c r="C32" s="74"/>
      <c r="D32" s="75"/>
      <c r="E32" s="75"/>
      <c r="F32" s="76"/>
      <c r="G32" s="76"/>
      <c r="H32" s="4"/>
    </row>
    <row r="33" spans="1:8" ht="18.75" customHeight="1">
      <c r="A33" s="77"/>
      <c r="B33" s="316" t="s">
        <v>177</v>
      </c>
      <c r="C33" s="316"/>
      <c r="D33" s="316"/>
      <c r="E33" s="316"/>
      <c r="F33" s="316"/>
      <c r="G33" s="80"/>
      <c r="H33" s="4"/>
    </row>
    <row r="34" spans="1:8" ht="18.75" customHeight="1">
      <c r="A34" s="77"/>
      <c r="B34" s="316"/>
      <c r="C34" s="316"/>
      <c r="D34" s="316"/>
      <c r="E34" s="316"/>
      <c r="F34" s="316"/>
      <c r="G34" s="80"/>
      <c r="H34" s="4"/>
    </row>
    <row r="35" spans="1:8" ht="18.75" customHeight="1">
      <c r="A35" s="77"/>
      <c r="B35" s="317" t="s">
        <v>178</v>
      </c>
      <c r="C35" s="317"/>
      <c r="D35" s="85"/>
      <c r="E35" s="318" t="s">
        <v>180</v>
      </c>
      <c r="F35" s="318"/>
      <c r="G35" s="80"/>
      <c r="H35" s="4"/>
    </row>
    <row r="36" spans="1:8" ht="18.75" customHeight="1">
      <c r="A36" s="77"/>
      <c r="B36" s="317" t="s">
        <v>179</v>
      </c>
      <c r="C36" s="317"/>
      <c r="D36" s="85"/>
      <c r="E36" s="318" t="s">
        <v>181</v>
      </c>
      <c r="F36" s="318"/>
      <c r="G36" s="80"/>
      <c r="H36" s="4"/>
    </row>
    <row r="37" spans="1:8" ht="18.75" customHeight="1">
      <c r="A37" s="77"/>
      <c r="B37" s="78"/>
      <c r="C37" s="78"/>
      <c r="D37" s="79"/>
      <c r="E37" s="79"/>
      <c r="F37" s="80"/>
      <c r="G37" s="80"/>
      <c r="H37" s="4"/>
    </row>
    <row r="38" spans="1:8" ht="18.75" customHeight="1">
      <c r="A38" s="81"/>
      <c r="B38" s="82"/>
      <c r="C38" s="82"/>
      <c r="D38" s="83"/>
      <c r="E38" s="83"/>
      <c r="F38" s="84"/>
      <c r="G38" s="84"/>
      <c r="H38" s="4"/>
    </row>
    <row r="39" spans="1:8" ht="18.75" customHeight="1">
      <c r="A39" s="22">
        <v>8</v>
      </c>
      <c r="B39" s="276" t="s">
        <v>56</v>
      </c>
      <c r="C39" s="277"/>
      <c r="D39" s="291" t="s">
        <v>57</v>
      </c>
      <c r="E39" s="292"/>
      <c r="F39" s="257" t="s">
        <v>58</v>
      </c>
      <c r="G39" s="258"/>
      <c r="H39" s="4"/>
    </row>
    <row r="40" spans="1:8" ht="18.75" customHeight="1">
      <c r="A40" s="22">
        <v>9</v>
      </c>
      <c r="B40" s="276" t="s">
        <v>59</v>
      </c>
      <c r="C40" s="277"/>
      <c r="D40" s="291" t="s">
        <v>231</v>
      </c>
      <c r="E40" s="292"/>
      <c r="F40" s="257" t="s">
        <v>61</v>
      </c>
      <c r="G40" s="258"/>
      <c r="H40" s="4"/>
    </row>
    <row r="41" spans="1:8" ht="18.75" customHeight="1">
      <c r="A41" s="22">
        <v>10</v>
      </c>
      <c r="B41" s="276" t="s">
        <v>59</v>
      </c>
      <c r="C41" s="277"/>
      <c r="D41" s="291" t="s">
        <v>206</v>
      </c>
      <c r="E41" s="292"/>
      <c r="F41" s="257" t="s">
        <v>51</v>
      </c>
      <c r="G41" s="258"/>
      <c r="H41" s="4"/>
    </row>
    <row r="42" spans="1:8" ht="18.75" customHeight="1">
      <c r="A42" s="22">
        <v>11</v>
      </c>
      <c r="B42" s="276" t="s">
        <v>59</v>
      </c>
      <c r="C42" s="277"/>
      <c r="D42" s="291" t="s">
        <v>62</v>
      </c>
      <c r="E42" s="292"/>
      <c r="F42" s="257" t="s">
        <v>51</v>
      </c>
      <c r="G42" s="258"/>
      <c r="H42" s="4"/>
    </row>
    <row r="43" spans="1:8" ht="18.75">
      <c r="A43" s="22">
        <v>12</v>
      </c>
      <c r="B43" s="276" t="s">
        <v>59</v>
      </c>
      <c r="C43" s="277"/>
      <c r="D43" s="291" t="s">
        <v>60</v>
      </c>
      <c r="E43" s="292"/>
      <c r="F43" s="257" t="s">
        <v>229</v>
      </c>
      <c r="G43" s="258"/>
      <c r="H43" s="4"/>
    </row>
    <row r="44" spans="1:8" ht="18.75" customHeight="1">
      <c r="A44" s="22">
        <v>13</v>
      </c>
      <c r="B44" s="276" t="s">
        <v>63</v>
      </c>
      <c r="C44" s="277"/>
      <c r="D44" s="291" t="s">
        <v>64</v>
      </c>
      <c r="E44" s="292"/>
      <c r="F44" s="257" t="s">
        <v>65</v>
      </c>
      <c r="G44" s="258"/>
      <c r="H44" s="4"/>
    </row>
    <row r="45" spans="1:8" ht="18.75" customHeight="1">
      <c r="A45" s="22">
        <v>14</v>
      </c>
      <c r="B45" s="276" t="s">
        <v>67</v>
      </c>
      <c r="C45" s="277"/>
      <c r="D45" s="291" t="s">
        <v>207</v>
      </c>
      <c r="E45" s="292"/>
      <c r="F45" s="257" t="s">
        <v>65</v>
      </c>
      <c r="G45" s="258"/>
      <c r="H45" s="4"/>
    </row>
    <row r="46" spans="1:8" ht="18.75" customHeight="1">
      <c r="A46" s="22">
        <v>15</v>
      </c>
      <c r="B46" s="276" t="s">
        <v>69</v>
      </c>
      <c r="C46" s="277"/>
      <c r="D46" s="291" t="s">
        <v>68</v>
      </c>
      <c r="E46" s="292"/>
      <c r="F46" s="257" t="s">
        <v>290</v>
      </c>
      <c r="G46" s="258"/>
      <c r="H46" s="4"/>
    </row>
    <row r="47" spans="1:8" ht="15.75">
      <c r="A47" s="296" t="s">
        <v>25</v>
      </c>
      <c r="B47" s="296"/>
      <c r="C47" s="296"/>
      <c r="D47" s="296"/>
      <c r="E47" s="293">
        <v>15</v>
      </c>
      <c r="F47" s="294"/>
      <c r="G47" s="295"/>
      <c r="H47" s="4"/>
    </row>
    <row r="48" spans="1:8" ht="15.75" customHeight="1">
      <c r="A48" s="269" t="s">
        <v>27</v>
      </c>
      <c r="B48" s="269"/>
      <c r="C48" s="269"/>
      <c r="D48" s="269"/>
      <c r="E48" s="293">
        <v>6</v>
      </c>
      <c r="F48" s="294"/>
      <c r="G48" s="295"/>
      <c r="H48" s="4"/>
    </row>
    <row r="49" spans="1:8" ht="15.75" customHeight="1">
      <c r="A49" s="269" t="s">
        <v>26</v>
      </c>
      <c r="B49" s="269"/>
      <c r="C49" s="269"/>
      <c r="D49" s="269"/>
      <c r="E49" s="293">
        <v>9</v>
      </c>
      <c r="F49" s="294"/>
      <c r="G49" s="295"/>
      <c r="H49" s="4"/>
    </row>
    <row r="50" spans="1:8" ht="15.75" customHeight="1">
      <c r="A50" s="269" t="s">
        <v>29</v>
      </c>
      <c r="B50" s="269"/>
      <c r="C50" s="269"/>
      <c r="D50" s="269"/>
      <c r="E50" s="293">
        <v>5</v>
      </c>
      <c r="F50" s="294"/>
      <c r="G50" s="295"/>
      <c r="H50" s="4"/>
    </row>
    <row r="51" spans="1:8" s="10" customFormat="1" ht="15.75">
      <c r="A51" s="9"/>
      <c r="B51" s="9"/>
      <c r="C51" s="9"/>
      <c r="D51" s="9"/>
      <c r="E51" s="9"/>
      <c r="F51" s="9"/>
      <c r="G51" s="9"/>
      <c r="H51" s="9"/>
    </row>
    <row r="52" spans="1:8" ht="18.75">
      <c r="A52" s="262" t="s">
        <v>291</v>
      </c>
      <c r="B52" s="262"/>
      <c r="C52" s="262"/>
      <c r="D52" s="262"/>
      <c r="E52" s="262"/>
      <c r="F52" s="262"/>
      <c r="G52" s="262"/>
      <c r="H52" s="4"/>
    </row>
    <row r="53" spans="1:8" ht="16.5">
      <c r="A53" s="263" t="s">
        <v>292</v>
      </c>
      <c r="B53" s="263"/>
      <c r="C53" s="263"/>
      <c r="D53" s="263"/>
      <c r="E53" s="263"/>
      <c r="F53" s="263"/>
      <c r="G53" s="263"/>
      <c r="H53" s="4"/>
    </row>
    <row r="54" spans="1:8" ht="47.25" customHeight="1">
      <c r="A54" s="232" t="s">
        <v>70</v>
      </c>
      <c r="B54" s="267"/>
      <c r="C54" s="267"/>
      <c r="D54" s="267"/>
      <c r="E54" s="267"/>
      <c r="F54" s="267"/>
      <c r="G54" s="267"/>
      <c r="H54" s="4"/>
    </row>
    <row r="55" spans="1:8" ht="15.75" customHeight="1">
      <c r="A55" s="268" t="s">
        <v>293</v>
      </c>
      <c r="B55" s="268"/>
      <c r="C55" s="268"/>
      <c r="D55" s="268"/>
      <c r="E55" s="268"/>
      <c r="F55" s="268"/>
      <c r="G55" s="268"/>
      <c r="H55" s="4"/>
    </row>
    <row r="56" spans="1:8" ht="26.25" customHeight="1">
      <c r="A56" s="232" t="s">
        <v>71</v>
      </c>
      <c r="B56" s="264"/>
      <c r="C56" s="264"/>
      <c r="D56" s="264"/>
      <c r="E56" s="264"/>
      <c r="F56" s="264"/>
      <c r="G56" s="264"/>
      <c r="H56" s="4"/>
    </row>
    <row r="57" spans="1:8" ht="31.5">
      <c r="A57" s="20" t="s">
        <v>8</v>
      </c>
      <c r="B57" s="265" t="s">
        <v>33</v>
      </c>
      <c r="C57" s="266"/>
      <c r="D57" s="20" t="s">
        <v>9</v>
      </c>
      <c r="E57" s="265" t="s">
        <v>10</v>
      </c>
      <c r="F57" s="266"/>
      <c r="G57" s="21" t="s">
        <v>11</v>
      </c>
      <c r="H57" s="4"/>
    </row>
    <row r="58" spans="1:8" ht="40.5" customHeight="1">
      <c r="A58" s="25" t="s">
        <v>12</v>
      </c>
      <c r="B58" s="233" t="s">
        <v>228</v>
      </c>
      <c r="C58" s="228"/>
      <c r="D58" s="118" t="s">
        <v>72</v>
      </c>
      <c r="E58" s="229" t="s">
        <v>73</v>
      </c>
      <c r="F58" s="230"/>
      <c r="G58" s="163" t="s">
        <v>75</v>
      </c>
      <c r="H58" s="4"/>
    </row>
    <row r="59" spans="1:8" ht="30">
      <c r="A59" s="23" t="s">
        <v>13</v>
      </c>
      <c r="B59" s="233" t="s">
        <v>76</v>
      </c>
      <c r="C59" s="228"/>
      <c r="D59" s="118" t="s">
        <v>77</v>
      </c>
      <c r="E59" s="229" t="s">
        <v>78</v>
      </c>
      <c r="F59" s="230"/>
      <c r="G59" s="163" t="s">
        <v>74</v>
      </c>
      <c r="H59" s="4"/>
    </row>
    <row r="60" spans="1:8" ht="37.5" customHeight="1">
      <c r="A60" s="23" t="s">
        <v>14</v>
      </c>
      <c r="B60" s="233" t="s">
        <v>208</v>
      </c>
      <c r="C60" s="228"/>
      <c r="D60" s="118" t="s">
        <v>79</v>
      </c>
      <c r="E60" s="229" t="s">
        <v>80</v>
      </c>
      <c r="F60" s="230"/>
      <c r="G60" s="33" t="s">
        <v>74</v>
      </c>
      <c r="H60" s="4"/>
    </row>
    <row r="61" spans="1:8" ht="30" customHeight="1">
      <c r="A61" s="23" t="s">
        <v>31</v>
      </c>
      <c r="B61" s="233" t="s">
        <v>83</v>
      </c>
      <c r="C61" s="228"/>
      <c r="D61" s="118" t="s">
        <v>84</v>
      </c>
      <c r="E61" s="229" t="s">
        <v>85</v>
      </c>
      <c r="F61" s="230"/>
      <c r="G61" s="163" t="s">
        <v>82</v>
      </c>
      <c r="H61" s="4"/>
    </row>
    <row r="62" spans="1:8" ht="78.75" customHeight="1">
      <c r="A62" s="261" t="s">
        <v>294</v>
      </c>
      <c r="B62" s="261"/>
      <c r="C62" s="261"/>
      <c r="D62" s="261"/>
      <c r="E62" s="261"/>
      <c r="F62" s="261"/>
      <c r="G62" s="261"/>
      <c r="H62" s="4"/>
    </row>
    <row r="63" spans="1:8" s="10" customFormat="1" ht="15.75">
      <c r="A63" s="9"/>
      <c r="B63" s="9"/>
      <c r="C63" s="9"/>
      <c r="D63" s="9"/>
      <c r="E63" s="9"/>
      <c r="F63" s="9"/>
      <c r="G63" s="9"/>
      <c r="H63" s="9"/>
    </row>
    <row r="64" spans="1:8" ht="18.75">
      <c r="A64" s="262" t="s">
        <v>295</v>
      </c>
      <c r="B64" s="262"/>
      <c r="C64" s="262"/>
      <c r="D64" s="262"/>
      <c r="E64" s="262"/>
      <c r="F64" s="262"/>
      <c r="G64" s="262"/>
      <c r="H64" s="4"/>
    </row>
    <row r="65" spans="1:8" ht="16.5">
      <c r="A65" s="263" t="s">
        <v>296</v>
      </c>
      <c r="B65" s="263"/>
      <c r="C65" s="263"/>
      <c r="D65" s="263"/>
      <c r="E65" s="263"/>
      <c r="F65" s="263"/>
      <c r="G65" s="263"/>
      <c r="H65" s="4"/>
    </row>
    <row r="66" spans="1:8" ht="15.75">
      <c r="A66" s="11" t="s">
        <v>15</v>
      </c>
      <c r="B66" s="256" t="s">
        <v>28</v>
      </c>
      <c r="C66" s="256"/>
      <c r="D66" s="256"/>
      <c r="E66" s="256" t="s">
        <v>35</v>
      </c>
      <c r="F66" s="259"/>
      <c r="G66" s="260"/>
      <c r="H66" s="4"/>
    </row>
    <row r="67" spans="1:8" ht="15.75">
      <c r="A67" s="115" t="s">
        <v>320</v>
      </c>
      <c r="B67" s="233" t="s">
        <v>81</v>
      </c>
      <c r="C67" s="234"/>
      <c r="D67" s="228"/>
      <c r="E67" s="232" t="s">
        <v>330</v>
      </c>
      <c r="F67" s="233"/>
      <c r="G67" s="228"/>
      <c r="H67" s="4"/>
    </row>
    <row r="68" spans="1:8" ht="15.75">
      <c r="A68" s="160" t="s">
        <v>321</v>
      </c>
      <c r="B68" s="233" t="s">
        <v>81</v>
      </c>
      <c r="C68" s="234"/>
      <c r="D68" s="228"/>
      <c r="E68" s="232" t="s">
        <v>330</v>
      </c>
      <c r="F68" s="233"/>
      <c r="G68" s="228"/>
      <c r="H68" s="4"/>
    </row>
    <row r="69" spans="1:8" ht="15.75">
      <c r="A69" s="160" t="s">
        <v>322</v>
      </c>
      <c r="B69" s="233" t="s">
        <v>81</v>
      </c>
      <c r="C69" s="234"/>
      <c r="D69" s="228"/>
      <c r="E69" s="232" t="s">
        <v>330</v>
      </c>
      <c r="F69" s="233"/>
      <c r="G69" s="228"/>
      <c r="H69" s="4"/>
    </row>
    <row r="70" spans="1:8" ht="15.75">
      <c r="A70" s="160" t="s">
        <v>323</v>
      </c>
      <c r="B70" s="233" t="s">
        <v>81</v>
      </c>
      <c r="C70" s="234"/>
      <c r="D70" s="228"/>
      <c r="E70" s="232" t="s">
        <v>330</v>
      </c>
      <c r="F70" s="233"/>
      <c r="G70" s="228"/>
      <c r="H70" s="4"/>
    </row>
    <row r="71" spans="1:8" ht="15.75">
      <c r="A71" s="160" t="s">
        <v>324</v>
      </c>
      <c r="B71" s="233" t="s">
        <v>81</v>
      </c>
      <c r="C71" s="234"/>
      <c r="D71" s="228"/>
      <c r="E71" s="232" t="s">
        <v>330</v>
      </c>
      <c r="F71" s="233"/>
      <c r="G71" s="228"/>
      <c r="H71" s="4"/>
    </row>
    <row r="72" spans="1:8" ht="15.75">
      <c r="A72" s="160" t="s">
        <v>225</v>
      </c>
      <c r="B72" s="233" t="s">
        <v>81</v>
      </c>
      <c r="C72" s="234"/>
      <c r="D72" s="228"/>
      <c r="E72" s="232" t="s">
        <v>330</v>
      </c>
      <c r="F72" s="233"/>
      <c r="G72" s="228"/>
      <c r="H72" s="4"/>
    </row>
    <row r="73" spans="1:8" ht="15.75">
      <c r="A73" s="160" t="s">
        <v>263</v>
      </c>
      <c r="B73" s="233" t="s">
        <v>81</v>
      </c>
      <c r="C73" s="234"/>
      <c r="D73" s="228"/>
      <c r="E73" s="232" t="s">
        <v>330</v>
      </c>
      <c r="F73" s="233"/>
      <c r="G73" s="228"/>
      <c r="H73" s="4"/>
    </row>
    <row r="74" spans="1:8" ht="15.75">
      <c r="A74" s="160" t="s">
        <v>233</v>
      </c>
      <c r="B74" s="233" t="s">
        <v>81</v>
      </c>
      <c r="C74" s="234"/>
      <c r="D74" s="228"/>
      <c r="E74" s="232" t="s">
        <v>330</v>
      </c>
      <c r="F74" s="233"/>
      <c r="G74" s="228"/>
      <c r="H74" s="4"/>
    </row>
    <row r="75" spans="1:8" ht="15.75">
      <c r="A75" s="160" t="s">
        <v>326</v>
      </c>
      <c r="B75" s="233" t="s">
        <v>81</v>
      </c>
      <c r="C75" s="234"/>
      <c r="D75" s="228"/>
      <c r="E75" s="232" t="s">
        <v>330</v>
      </c>
      <c r="F75" s="233"/>
      <c r="G75" s="228"/>
      <c r="H75" s="4"/>
    </row>
    <row r="76" spans="1:8" ht="15.75">
      <c r="A76" s="160" t="s">
        <v>327</v>
      </c>
      <c r="B76" s="233" t="s">
        <v>81</v>
      </c>
      <c r="C76" s="234"/>
      <c r="D76" s="228"/>
      <c r="E76" s="232" t="s">
        <v>330</v>
      </c>
      <c r="F76" s="233"/>
      <c r="G76" s="228"/>
      <c r="H76" s="4"/>
    </row>
    <row r="77" spans="1:8" ht="15.75">
      <c r="A77" s="115" t="s">
        <v>328</v>
      </c>
      <c r="B77" s="233" t="s">
        <v>81</v>
      </c>
      <c r="C77" s="234"/>
      <c r="D77" s="228"/>
      <c r="E77" s="232" t="s">
        <v>330</v>
      </c>
      <c r="F77" s="233"/>
      <c r="G77" s="228"/>
      <c r="H77" s="4"/>
    </row>
    <row r="78" spans="1:8" ht="15.75">
      <c r="A78" s="23" t="s">
        <v>329</v>
      </c>
      <c r="B78" s="233"/>
      <c r="C78" s="234"/>
      <c r="D78" s="228"/>
      <c r="E78" s="232"/>
      <c r="F78" s="233"/>
      <c r="G78" s="228"/>
      <c r="H78" s="4"/>
    </row>
    <row r="79" spans="1:8" ht="45.75" customHeight="1">
      <c r="A79" s="250" t="s">
        <v>333</v>
      </c>
      <c r="B79" s="251"/>
      <c r="C79" s="251"/>
      <c r="D79" s="251"/>
      <c r="E79" s="251"/>
      <c r="F79" s="251"/>
      <c r="G79" s="251"/>
      <c r="H79" s="4"/>
    </row>
    <row r="80" spans="1:8" s="10" customFormat="1" ht="15.75">
      <c r="A80" s="12"/>
      <c r="B80" s="13"/>
      <c r="C80" s="13"/>
      <c r="D80" s="13"/>
      <c r="E80" s="13"/>
      <c r="F80" s="13"/>
      <c r="G80" s="13"/>
      <c r="H80" s="9"/>
    </row>
    <row r="81" spans="1:8" ht="16.5">
      <c r="A81" s="263" t="s">
        <v>297</v>
      </c>
      <c r="B81" s="263"/>
      <c r="C81" s="263"/>
      <c r="D81" s="263"/>
      <c r="E81" s="263"/>
      <c r="F81" s="263"/>
      <c r="G81" s="263"/>
      <c r="H81" s="4"/>
    </row>
    <row r="82" spans="1:8" ht="15.75">
      <c r="A82" s="11" t="s">
        <v>15</v>
      </c>
      <c r="B82" s="256" t="s">
        <v>16</v>
      </c>
      <c r="C82" s="256"/>
      <c r="D82" s="256"/>
      <c r="E82" s="253" t="s">
        <v>34</v>
      </c>
      <c r="F82" s="305"/>
      <c r="G82" s="306"/>
      <c r="H82" s="4"/>
    </row>
    <row r="83" spans="1:8" ht="15.75">
      <c r="A83" s="115" t="s">
        <v>320</v>
      </c>
      <c r="B83" s="231" t="s">
        <v>81</v>
      </c>
      <c r="C83" s="231"/>
      <c r="D83" s="231"/>
      <c r="E83" s="232" t="s">
        <v>224</v>
      </c>
      <c r="F83" s="233"/>
      <c r="G83" s="228"/>
      <c r="H83" s="4"/>
    </row>
    <row r="84" spans="1:8" ht="15.75">
      <c r="A84" s="160" t="s">
        <v>321</v>
      </c>
      <c r="B84" s="231" t="s">
        <v>81</v>
      </c>
      <c r="C84" s="231"/>
      <c r="D84" s="231"/>
      <c r="E84" s="232" t="s">
        <v>224</v>
      </c>
      <c r="F84" s="233"/>
      <c r="G84" s="228"/>
      <c r="H84" s="4"/>
    </row>
    <row r="85" spans="1:8" ht="15.75">
      <c r="A85" s="160" t="s">
        <v>331</v>
      </c>
      <c r="B85" s="231" t="s">
        <v>81</v>
      </c>
      <c r="C85" s="231"/>
      <c r="D85" s="231"/>
      <c r="E85" s="232" t="s">
        <v>224</v>
      </c>
      <c r="F85" s="233"/>
      <c r="G85" s="228"/>
      <c r="H85" s="4"/>
    </row>
    <row r="86" spans="1:8" ht="15.75">
      <c r="A86" s="160" t="s">
        <v>323</v>
      </c>
      <c r="B86" s="231" t="s">
        <v>81</v>
      </c>
      <c r="C86" s="231"/>
      <c r="D86" s="231"/>
      <c r="E86" s="232" t="s">
        <v>224</v>
      </c>
      <c r="F86" s="233"/>
      <c r="G86" s="228"/>
      <c r="H86" s="4"/>
    </row>
    <row r="87" spans="1:8" ht="15.75">
      <c r="A87" s="160" t="s">
        <v>324</v>
      </c>
      <c r="B87" s="231" t="s">
        <v>81</v>
      </c>
      <c r="C87" s="231"/>
      <c r="D87" s="231"/>
      <c r="E87" s="232" t="s">
        <v>224</v>
      </c>
      <c r="F87" s="233"/>
      <c r="G87" s="228"/>
      <c r="H87" s="4"/>
    </row>
    <row r="88" spans="1:8" ht="15.75">
      <c r="A88" s="160" t="s">
        <v>225</v>
      </c>
      <c r="B88" s="231" t="s">
        <v>81</v>
      </c>
      <c r="C88" s="231"/>
      <c r="D88" s="231"/>
      <c r="E88" s="232" t="s">
        <v>224</v>
      </c>
      <c r="F88" s="233"/>
      <c r="G88" s="228"/>
      <c r="H88" s="4"/>
    </row>
    <row r="89" spans="1:8" ht="15.75">
      <c r="A89" s="160" t="s">
        <v>232</v>
      </c>
      <c r="B89" s="231" t="s">
        <v>81</v>
      </c>
      <c r="C89" s="231"/>
      <c r="D89" s="231"/>
      <c r="E89" s="232" t="s">
        <v>224</v>
      </c>
      <c r="F89" s="233"/>
      <c r="G89" s="228"/>
      <c r="H89" s="4"/>
    </row>
    <row r="90" spans="1:8" ht="15.75">
      <c r="A90" s="160" t="s">
        <v>234</v>
      </c>
      <c r="B90" s="231" t="s">
        <v>81</v>
      </c>
      <c r="C90" s="231"/>
      <c r="D90" s="231"/>
      <c r="E90" s="232" t="s">
        <v>224</v>
      </c>
      <c r="F90" s="233"/>
      <c r="G90" s="228"/>
      <c r="H90" s="4"/>
    </row>
    <row r="91" spans="1:8" ht="15.75">
      <c r="A91" s="160" t="s">
        <v>264</v>
      </c>
      <c r="B91" s="231" t="s">
        <v>81</v>
      </c>
      <c r="C91" s="231"/>
      <c r="D91" s="231"/>
      <c r="E91" s="232" t="s">
        <v>224</v>
      </c>
      <c r="F91" s="233"/>
      <c r="G91" s="228"/>
      <c r="H91" s="4"/>
    </row>
    <row r="92" spans="1:8" ht="15.75">
      <c r="A92" s="160" t="s">
        <v>325</v>
      </c>
      <c r="B92" s="231" t="s">
        <v>81</v>
      </c>
      <c r="C92" s="231"/>
      <c r="D92" s="231"/>
      <c r="E92" s="232" t="s">
        <v>224</v>
      </c>
      <c r="F92" s="233"/>
      <c r="G92" s="228"/>
      <c r="H92" s="4"/>
    </row>
    <row r="93" spans="1:8" ht="15.75">
      <c r="A93" s="160" t="s">
        <v>328</v>
      </c>
      <c r="B93" s="231" t="s">
        <v>81</v>
      </c>
      <c r="C93" s="231"/>
      <c r="D93" s="231"/>
      <c r="E93" s="232" t="s">
        <v>224</v>
      </c>
      <c r="F93" s="233"/>
      <c r="G93" s="228"/>
      <c r="H93" s="4"/>
    </row>
    <row r="94" spans="1:8" ht="15.75">
      <c r="A94" s="115" t="s">
        <v>332</v>
      </c>
      <c r="B94" s="231"/>
      <c r="C94" s="231"/>
      <c r="D94" s="231"/>
      <c r="E94" s="232"/>
      <c r="F94" s="233"/>
      <c r="G94" s="228"/>
      <c r="H94" s="4"/>
    </row>
    <row r="95" spans="1:8" ht="48" customHeight="1">
      <c r="A95" s="250" t="s">
        <v>333</v>
      </c>
      <c r="B95" s="251"/>
      <c r="C95" s="251"/>
      <c r="D95" s="251"/>
      <c r="E95" s="251"/>
      <c r="F95" s="251"/>
      <c r="G95" s="251"/>
      <c r="H95" s="4"/>
    </row>
    <row r="96" spans="1:8" ht="3.75" customHeight="1">
      <c r="A96" s="197"/>
      <c r="B96" s="198"/>
      <c r="C96" s="198"/>
      <c r="D96" s="198"/>
      <c r="E96" s="198"/>
      <c r="F96" s="198"/>
      <c r="G96" s="198"/>
      <c r="H96" s="4"/>
    </row>
    <row r="97" spans="1:8" ht="21.75" customHeight="1">
      <c r="A97" s="4"/>
      <c r="B97" s="4"/>
      <c r="C97" s="4"/>
      <c r="D97" s="4"/>
      <c r="E97" s="4"/>
      <c r="F97" s="4"/>
      <c r="G97" s="4">
        <v>3</v>
      </c>
      <c r="H97" s="4"/>
    </row>
    <row r="98" spans="1:8" ht="16.5">
      <c r="A98" s="263" t="s">
        <v>298</v>
      </c>
      <c r="B98" s="263"/>
      <c r="C98" s="263"/>
      <c r="D98" s="263"/>
      <c r="E98" s="263"/>
      <c r="F98" s="263"/>
      <c r="G98" s="263"/>
      <c r="H98" s="4"/>
    </row>
    <row r="99" spans="1:8" ht="15.75">
      <c r="A99" s="14" t="s">
        <v>15</v>
      </c>
      <c r="B99" s="14" t="s">
        <v>17</v>
      </c>
      <c r="C99" s="305" t="s">
        <v>18</v>
      </c>
      <c r="D99" s="306"/>
      <c r="E99" s="305" t="s">
        <v>39</v>
      </c>
      <c r="F99" s="306"/>
      <c r="G99" s="14" t="s">
        <v>36</v>
      </c>
      <c r="H99" s="4"/>
    </row>
    <row r="100" spans="1:8" ht="33" customHeight="1">
      <c r="A100" s="24" t="s">
        <v>320</v>
      </c>
      <c r="B100" s="114">
        <v>1</v>
      </c>
      <c r="C100" s="229">
        <v>1</v>
      </c>
      <c r="D100" s="230"/>
      <c r="E100" s="116"/>
      <c r="F100" s="227" t="s">
        <v>334</v>
      </c>
      <c r="G100" s="228"/>
      <c r="H100" s="4"/>
    </row>
    <row r="101" spans="1:8" ht="33" customHeight="1">
      <c r="A101" s="24" t="s">
        <v>321</v>
      </c>
      <c r="B101" s="159">
        <v>2</v>
      </c>
      <c r="C101" s="229">
        <v>2</v>
      </c>
      <c r="D101" s="230"/>
      <c r="E101" s="116"/>
      <c r="F101" s="227" t="s">
        <v>334</v>
      </c>
      <c r="G101" s="228"/>
      <c r="H101" s="4"/>
    </row>
    <row r="102" spans="1:8" ht="33" customHeight="1">
      <c r="A102" s="24" t="s">
        <v>331</v>
      </c>
      <c r="B102" s="159">
        <v>1</v>
      </c>
      <c r="C102" s="229">
        <v>1</v>
      </c>
      <c r="D102" s="230"/>
      <c r="E102" s="116"/>
      <c r="F102" s="227" t="s">
        <v>334</v>
      </c>
      <c r="G102" s="228"/>
      <c r="H102" s="4"/>
    </row>
    <row r="103" spans="1:8" ht="33" customHeight="1">
      <c r="A103" s="24" t="s">
        <v>323</v>
      </c>
      <c r="B103" s="159">
        <v>2</v>
      </c>
      <c r="C103" s="229">
        <v>2</v>
      </c>
      <c r="D103" s="230"/>
      <c r="E103" s="116"/>
      <c r="F103" s="227" t="s">
        <v>334</v>
      </c>
      <c r="G103" s="228"/>
      <c r="H103" s="4"/>
    </row>
    <row r="104" spans="1:8" ht="33" customHeight="1">
      <c r="A104" s="24" t="s">
        <v>324</v>
      </c>
      <c r="B104" s="159">
        <v>5</v>
      </c>
      <c r="C104" s="229">
        <v>5</v>
      </c>
      <c r="D104" s="230"/>
      <c r="E104" s="116"/>
      <c r="F104" s="227" t="s">
        <v>334</v>
      </c>
      <c r="G104" s="228"/>
      <c r="H104" s="4"/>
    </row>
    <row r="105" spans="1:8" ht="33" customHeight="1">
      <c r="A105" s="24" t="s">
        <v>225</v>
      </c>
      <c r="B105" s="159">
        <v>8</v>
      </c>
      <c r="C105" s="229">
        <v>8</v>
      </c>
      <c r="D105" s="230"/>
      <c r="E105" s="116"/>
      <c r="F105" s="227" t="s">
        <v>334</v>
      </c>
      <c r="G105" s="228"/>
      <c r="H105" s="4"/>
    </row>
    <row r="106" spans="1:8" ht="33" customHeight="1">
      <c r="A106" s="24" t="s">
        <v>263</v>
      </c>
      <c r="B106" s="159">
        <v>2</v>
      </c>
      <c r="C106" s="229">
        <v>2</v>
      </c>
      <c r="D106" s="230"/>
      <c r="E106" s="116"/>
      <c r="F106" s="227" t="s">
        <v>334</v>
      </c>
      <c r="G106" s="228"/>
      <c r="H106" s="4"/>
    </row>
    <row r="107" spans="1:8" ht="33" customHeight="1">
      <c r="A107" s="24" t="s">
        <v>234</v>
      </c>
      <c r="B107" s="159">
        <v>0</v>
      </c>
      <c r="C107" s="229">
        <v>0</v>
      </c>
      <c r="D107" s="230"/>
      <c r="E107" s="116"/>
      <c r="F107" s="227" t="s">
        <v>334</v>
      </c>
      <c r="G107" s="228"/>
      <c r="H107" s="4"/>
    </row>
    <row r="108" spans="1:8" ht="33" customHeight="1">
      <c r="A108" s="24" t="s">
        <v>326</v>
      </c>
      <c r="B108" s="159">
        <v>2</v>
      </c>
      <c r="C108" s="229">
        <v>2</v>
      </c>
      <c r="D108" s="230"/>
      <c r="E108" s="116"/>
      <c r="F108" s="227" t="s">
        <v>334</v>
      </c>
      <c r="G108" s="228"/>
      <c r="H108" s="4"/>
    </row>
    <row r="109" spans="1:8" ht="33" customHeight="1">
      <c r="A109" s="24" t="s">
        <v>325</v>
      </c>
      <c r="B109" s="114">
        <v>5</v>
      </c>
      <c r="C109" s="229">
        <v>5</v>
      </c>
      <c r="D109" s="230"/>
      <c r="E109" s="116"/>
      <c r="F109" s="227" t="s">
        <v>334</v>
      </c>
      <c r="G109" s="228"/>
      <c r="H109" s="4"/>
    </row>
    <row r="110" spans="1:8" ht="33" customHeight="1">
      <c r="A110" s="24" t="s">
        <v>328</v>
      </c>
      <c r="B110" s="159">
        <v>1</v>
      </c>
      <c r="C110" s="229">
        <v>1</v>
      </c>
      <c r="D110" s="230"/>
      <c r="E110" s="116"/>
      <c r="F110" s="227" t="s">
        <v>334</v>
      </c>
      <c r="G110" s="228"/>
      <c r="H110" s="4"/>
    </row>
    <row r="111" spans="1:8" ht="33" customHeight="1">
      <c r="A111" s="24" t="s">
        <v>332</v>
      </c>
      <c r="B111" s="114">
        <v>1</v>
      </c>
      <c r="C111" s="229">
        <v>1</v>
      </c>
      <c r="D111" s="230"/>
      <c r="E111" s="122"/>
      <c r="F111" s="227" t="s">
        <v>334</v>
      </c>
      <c r="G111" s="228"/>
      <c r="H111" s="4"/>
    </row>
    <row r="112" spans="1:8" ht="17.25" customHeight="1">
      <c r="A112" s="250"/>
      <c r="B112" s="251"/>
      <c r="C112" s="251"/>
      <c r="D112" s="251"/>
      <c r="E112" s="251"/>
      <c r="F112" s="251"/>
      <c r="G112" s="251"/>
      <c r="H112" s="4"/>
    </row>
    <row r="113" spans="1:8" ht="17.25" customHeight="1">
      <c r="A113" s="34"/>
      <c r="B113" s="35"/>
      <c r="C113" s="35"/>
      <c r="D113" s="35"/>
      <c r="E113" s="35"/>
      <c r="F113" s="35"/>
      <c r="G113" s="35"/>
      <c r="H113" s="4"/>
    </row>
    <row r="114" spans="1:8" ht="17.25" customHeight="1">
      <c r="A114" s="34"/>
      <c r="B114" s="35"/>
      <c r="C114" s="35"/>
      <c r="D114" s="35"/>
      <c r="E114" s="35"/>
      <c r="F114" s="35"/>
      <c r="G114" s="35"/>
      <c r="H114" s="4"/>
    </row>
    <row r="115" spans="1:8" ht="17.25" customHeight="1">
      <c r="A115" s="34"/>
      <c r="B115" s="35"/>
      <c r="C115" s="35"/>
      <c r="D115" s="35"/>
      <c r="E115" s="35"/>
      <c r="F115" s="35"/>
      <c r="G115" s="35"/>
      <c r="H115" s="4"/>
    </row>
    <row r="116" spans="1:8" ht="17.25" customHeight="1">
      <c r="A116" s="34"/>
      <c r="B116" s="35"/>
      <c r="C116" s="35"/>
      <c r="D116" s="35"/>
      <c r="E116" s="35"/>
      <c r="F116" s="35"/>
      <c r="G116" s="35"/>
      <c r="H116" s="4"/>
    </row>
    <row r="117" spans="1:8" ht="17.25" customHeight="1">
      <c r="A117" s="164"/>
      <c r="B117" s="35"/>
      <c r="C117" s="35"/>
      <c r="D117" s="35"/>
      <c r="E117" s="35"/>
      <c r="F117" s="35"/>
      <c r="G117" s="35"/>
      <c r="H117" s="4"/>
    </row>
    <row r="118" spans="1:8" ht="17.25" customHeight="1">
      <c r="A118" s="34"/>
      <c r="B118" s="35"/>
      <c r="C118" s="35"/>
      <c r="D118" s="35"/>
      <c r="E118" s="35"/>
      <c r="F118" s="35"/>
      <c r="G118" s="35"/>
      <c r="H118" s="4"/>
    </row>
    <row r="119" spans="1:8" ht="17.25" customHeight="1">
      <c r="A119" s="34"/>
      <c r="B119" s="35"/>
      <c r="C119" s="35"/>
      <c r="D119" s="35"/>
      <c r="E119" s="35"/>
      <c r="F119" s="35"/>
      <c r="G119" s="35"/>
      <c r="H119" s="4"/>
    </row>
    <row r="120" spans="1:8" ht="17.25" customHeight="1">
      <c r="A120" s="34"/>
      <c r="B120" s="35"/>
      <c r="C120" s="35"/>
      <c r="D120" s="35"/>
      <c r="E120" s="35"/>
      <c r="F120" s="35"/>
      <c r="G120" s="35"/>
      <c r="H120" s="4"/>
    </row>
    <row r="121" spans="1:8" ht="17.25" customHeight="1">
      <c r="A121" s="34"/>
      <c r="B121" s="35"/>
      <c r="C121" s="35"/>
      <c r="D121" s="35"/>
      <c r="E121" s="35"/>
      <c r="F121" s="35"/>
      <c r="G121" s="35"/>
      <c r="H121" s="4"/>
    </row>
    <row r="122" spans="1:8" ht="30.75" customHeight="1">
      <c r="A122" s="311" t="s">
        <v>299</v>
      </c>
      <c r="B122" s="311"/>
      <c r="C122" s="311"/>
      <c r="D122" s="311"/>
      <c r="E122" s="311"/>
      <c r="F122" s="311"/>
      <c r="G122" s="311"/>
      <c r="H122" s="4"/>
    </row>
    <row r="123" spans="1:8" ht="48" customHeight="1">
      <c r="A123" s="314"/>
      <c r="B123" s="314"/>
      <c r="C123" s="314"/>
      <c r="D123" s="314"/>
      <c r="E123" s="314"/>
      <c r="F123" s="314"/>
      <c r="G123" s="314"/>
      <c r="H123" s="4"/>
    </row>
    <row r="124" spans="1:8" ht="48" customHeight="1">
      <c r="A124" s="34"/>
      <c r="B124" s="35"/>
      <c r="C124" s="35"/>
      <c r="D124" s="35"/>
      <c r="E124" s="35"/>
      <c r="F124" s="35"/>
      <c r="G124" s="35"/>
      <c r="H124" s="4"/>
    </row>
    <row r="125" spans="1:8" ht="48" customHeight="1">
      <c r="A125" s="34"/>
      <c r="B125" s="35"/>
      <c r="C125" s="35"/>
      <c r="D125" s="35"/>
      <c r="E125" s="35"/>
      <c r="F125" s="35"/>
      <c r="G125" s="35"/>
      <c r="H125" s="4"/>
    </row>
    <row r="126" spans="1:8" ht="48" customHeight="1">
      <c r="A126" s="34"/>
      <c r="B126" s="35"/>
      <c r="C126" s="35"/>
      <c r="D126" s="35"/>
      <c r="E126" s="35"/>
      <c r="F126" s="35"/>
      <c r="G126" s="35"/>
      <c r="H126" s="4"/>
    </row>
    <row r="127" spans="1:8" ht="48" customHeight="1">
      <c r="A127" s="34"/>
      <c r="B127" s="35"/>
      <c r="C127" s="35"/>
      <c r="D127" s="35"/>
      <c r="E127" s="35"/>
      <c r="F127" s="35"/>
      <c r="G127" s="35"/>
      <c r="H127" s="4"/>
    </row>
    <row r="128" spans="1:8" ht="48" customHeight="1">
      <c r="A128" s="34"/>
      <c r="B128" s="35"/>
      <c r="C128" s="35"/>
      <c r="D128" s="35"/>
      <c r="E128" s="35"/>
      <c r="F128" s="35"/>
      <c r="G128" s="35"/>
      <c r="H128" s="4"/>
    </row>
    <row r="129" spans="1:8" ht="48" customHeight="1">
      <c r="A129" s="34"/>
      <c r="B129" s="35"/>
      <c r="C129" s="35"/>
      <c r="D129" s="35"/>
      <c r="E129" s="35"/>
      <c r="F129" s="35"/>
      <c r="G129" s="35"/>
      <c r="H129" s="4"/>
    </row>
    <row r="130" spans="1:8" ht="48" customHeight="1">
      <c r="A130" s="34"/>
      <c r="B130" s="35"/>
      <c r="C130" s="35"/>
      <c r="D130" s="35"/>
      <c r="E130" s="35"/>
      <c r="F130" s="35"/>
      <c r="G130" s="35"/>
      <c r="H130" s="4"/>
    </row>
    <row r="131" spans="1:8" ht="48" customHeight="1">
      <c r="A131" s="34"/>
      <c r="B131" s="35"/>
      <c r="C131" s="35"/>
      <c r="D131" s="35"/>
      <c r="E131" s="35"/>
      <c r="F131" s="35"/>
      <c r="G131" s="35"/>
      <c r="H131" s="4"/>
    </row>
    <row r="132" spans="1:8" ht="48" customHeight="1">
      <c r="A132" s="34"/>
      <c r="B132" s="35"/>
      <c r="C132" s="35"/>
      <c r="D132" s="35"/>
      <c r="E132" s="35"/>
      <c r="F132" s="35"/>
      <c r="G132" s="35"/>
      <c r="H132" s="4"/>
    </row>
    <row r="133" spans="1:8" ht="27.75" customHeight="1">
      <c r="A133" s="34"/>
      <c r="B133" s="35"/>
      <c r="C133" s="35"/>
      <c r="D133" s="35"/>
      <c r="E133" s="35"/>
      <c r="F133" s="35"/>
      <c r="G133" s="35"/>
      <c r="H133" s="4"/>
    </row>
    <row r="134" spans="1:8" ht="9.75" customHeight="1">
      <c r="A134" s="34"/>
      <c r="B134" s="35"/>
      <c r="C134" s="35"/>
      <c r="D134" s="35"/>
      <c r="E134" s="35"/>
      <c r="F134" s="35"/>
      <c r="G134" s="35"/>
      <c r="H134" s="4"/>
    </row>
    <row r="135" spans="1:8" ht="15.75" customHeight="1">
      <c r="A135" s="34"/>
      <c r="B135" s="35"/>
      <c r="C135" s="35"/>
      <c r="D135" s="35"/>
      <c r="E135" s="35"/>
      <c r="F135" s="35"/>
      <c r="G135" s="35"/>
      <c r="H135" s="4"/>
    </row>
    <row r="136" spans="1:8" ht="15.75" customHeight="1">
      <c r="A136" s="34"/>
      <c r="B136" s="35"/>
      <c r="C136" s="35"/>
      <c r="D136" s="35"/>
      <c r="E136" s="35"/>
      <c r="F136" s="35"/>
      <c r="G136" s="35"/>
      <c r="H136" s="4"/>
    </row>
    <row r="137" spans="1:8" ht="15.75" customHeight="1">
      <c r="A137" s="34"/>
      <c r="B137" s="35"/>
      <c r="C137" s="35"/>
      <c r="D137" s="35"/>
      <c r="E137" s="35"/>
      <c r="F137" s="35"/>
      <c r="G137" s="35"/>
      <c r="H137" s="4"/>
    </row>
    <row r="138" spans="1:8" s="10" customFormat="1" ht="15" customHeight="1">
      <c r="A138" s="13"/>
      <c r="B138" s="13"/>
      <c r="C138" s="13"/>
      <c r="D138" s="13"/>
      <c r="E138" s="13"/>
      <c r="F138" s="13"/>
      <c r="G138" s="13"/>
      <c r="H138" s="9"/>
    </row>
    <row r="139" spans="1:8" ht="24.75" customHeight="1">
      <c r="A139" s="263" t="s">
        <v>300</v>
      </c>
      <c r="B139" s="263"/>
      <c r="C139" s="263"/>
      <c r="D139" s="263"/>
      <c r="E139" s="263"/>
      <c r="F139" s="263"/>
      <c r="G139" s="263"/>
      <c r="H139" s="4"/>
    </row>
    <row r="140" spans="1:8" ht="24.75" customHeight="1">
      <c r="A140" s="161"/>
      <c r="B140" s="161"/>
      <c r="C140" s="161"/>
      <c r="D140" s="161"/>
      <c r="E140" s="161"/>
      <c r="F140" s="161"/>
      <c r="G140" s="165"/>
      <c r="H140" s="4"/>
    </row>
    <row r="141" spans="1:8" ht="77.25" customHeight="1">
      <c r="A141" s="123" t="s">
        <v>20</v>
      </c>
      <c r="B141" s="123" t="s">
        <v>153</v>
      </c>
      <c r="C141" s="123" t="s">
        <v>235</v>
      </c>
      <c r="D141" s="123" t="s">
        <v>236</v>
      </c>
      <c r="E141" s="124" t="s">
        <v>237</v>
      </c>
      <c r="F141" s="125" t="s">
        <v>238</v>
      </c>
      <c r="G141" s="117"/>
      <c r="H141" s="4"/>
    </row>
    <row r="142" spans="1:8" ht="62.25" customHeight="1">
      <c r="A142" s="166">
        <v>422277</v>
      </c>
      <c r="B142" s="169" t="s">
        <v>335</v>
      </c>
      <c r="C142" s="172" t="s">
        <v>342</v>
      </c>
      <c r="D142" s="170" t="s">
        <v>351</v>
      </c>
      <c r="E142" s="170" t="s">
        <v>353</v>
      </c>
      <c r="F142" s="129" t="s">
        <v>86</v>
      </c>
      <c r="G142" s="117"/>
      <c r="H142" s="4"/>
    </row>
    <row r="143" spans="1:8" ht="71.25" customHeight="1">
      <c r="A143" s="167">
        <v>423963</v>
      </c>
      <c r="B143" s="167" t="s">
        <v>336</v>
      </c>
      <c r="C143" s="172" t="s">
        <v>343</v>
      </c>
      <c r="D143" s="170" t="s">
        <v>351</v>
      </c>
      <c r="E143" s="170" t="s">
        <v>354</v>
      </c>
      <c r="F143" s="129" t="s">
        <v>86</v>
      </c>
      <c r="G143" s="117"/>
      <c r="H143" s="4"/>
    </row>
    <row r="144" spans="1:8" ht="51.75" customHeight="1">
      <c r="A144" s="167">
        <v>425723</v>
      </c>
      <c r="B144" s="170" t="s">
        <v>337</v>
      </c>
      <c r="C144" s="172" t="s">
        <v>344</v>
      </c>
      <c r="D144" s="170" t="s">
        <v>352</v>
      </c>
      <c r="E144" s="170" t="s">
        <v>355</v>
      </c>
      <c r="F144" s="129" t="s">
        <v>86</v>
      </c>
      <c r="G144" s="117"/>
      <c r="H144" s="4"/>
    </row>
    <row r="145" spans="1:8" ht="39.75" customHeight="1">
      <c r="A145" s="167">
        <v>425613</v>
      </c>
      <c r="B145" s="170" t="s">
        <v>239</v>
      </c>
      <c r="C145" s="172" t="s">
        <v>345</v>
      </c>
      <c r="D145" s="170" t="s">
        <v>351</v>
      </c>
      <c r="E145" s="170" t="s">
        <v>240</v>
      </c>
      <c r="F145" s="129" t="s">
        <v>86</v>
      </c>
      <c r="G145" s="117"/>
      <c r="H145" s="4"/>
    </row>
    <row r="146" spans="1:8" ht="49.5" customHeight="1">
      <c r="A146" s="167">
        <v>425639</v>
      </c>
      <c r="B146" s="170" t="s">
        <v>241</v>
      </c>
      <c r="C146" s="172" t="s">
        <v>346</v>
      </c>
      <c r="D146" s="170" t="s">
        <v>351</v>
      </c>
      <c r="E146" s="170" t="s">
        <v>356</v>
      </c>
      <c r="F146" s="129" t="s">
        <v>86</v>
      </c>
      <c r="G146" s="117"/>
      <c r="H146" s="4"/>
    </row>
    <row r="147" spans="1:8" ht="44.25" customHeight="1">
      <c r="A147" s="167">
        <v>425626</v>
      </c>
      <c r="B147" s="170" t="s">
        <v>338</v>
      </c>
      <c r="C147" s="172" t="s">
        <v>347</v>
      </c>
      <c r="D147" s="170" t="s">
        <v>352</v>
      </c>
      <c r="E147" s="170" t="s">
        <v>357</v>
      </c>
      <c r="F147" s="129" t="s">
        <v>86</v>
      </c>
      <c r="G147" s="36"/>
      <c r="H147" s="4"/>
    </row>
    <row r="148" spans="1:8" ht="46.5" customHeight="1">
      <c r="A148" s="168">
        <v>436223</v>
      </c>
      <c r="B148" s="171" t="s">
        <v>339</v>
      </c>
      <c r="C148" s="173" t="s">
        <v>348</v>
      </c>
      <c r="D148" s="171" t="s">
        <v>352</v>
      </c>
      <c r="E148" s="171" t="s">
        <v>358</v>
      </c>
      <c r="F148" s="129" t="s">
        <v>86</v>
      </c>
      <c r="G148" s="36"/>
      <c r="H148" s="4"/>
    </row>
    <row r="149" spans="1:8" ht="46.5" customHeight="1">
      <c r="A149" s="168">
        <v>437152</v>
      </c>
      <c r="B149" s="171" t="s">
        <v>340</v>
      </c>
      <c r="C149" s="173" t="s">
        <v>349</v>
      </c>
      <c r="D149" s="171" t="s">
        <v>352</v>
      </c>
      <c r="E149" s="171" t="s">
        <v>359</v>
      </c>
      <c r="F149" s="129" t="s">
        <v>86</v>
      </c>
      <c r="G149" s="36"/>
      <c r="H149" s="4"/>
    </row>
    <row r="150" spans="1:8" ht="46.5" customHeight="1">
      <c r="A150" s="168">
        <v>437189</v>
      </c>
      <c r="B150" s="171" t="s">
        <v>341</v>
      </c>
      <c r="C150" s="173" t="s">
        <v>350</v>
      </c>
      <c r="D150" s="171" t="s">
        <v>351</v>
      </c>
      <c r="E150" s="171" t="s">
        <v>360</v>
      </c>
      <c r="F150" s="129" t="s">
        <v>86</v>
      </c>
      <c r="G150" s="36"/>
      <c r="H150" s="4"/>
    </row>
    <row r="151" spans="1:8" ht="15" customHeight="1">
      <c r="A151" s="126"/>
      <c r="B151" s="127"/>
      <c r="C151" s="126"/>
      <c r="D151" s="127"/>
      <c r="E151" s="127"/>
      <c r="F151" s="128"/>
      <c r="G151" s="36"/>
      <c r="H151" s="4"/>
    </row>
    <row r="152" spans="1:8" s="10" customFormat="1" ht="15.75">
      <c r="A152" s="13"/>
      <c r="B152" s="13"/>
      <c r="C152" s="13"/>
      <c r="D152" s="13"/>
      <c r="E152" s="13"/>
      <c r="F152" s="13"/>
      <c r="G152" s="13"/>
      <c r="H152" s="9"/>
    </row>
    <row r="153" spans="1:8" s="10" customFormat="1" ht="15.75">
      <c r="A153" s="13"/>
      <c r="B153" s="13"/>
      <c r="C153" s="13"/>
      <c r="D153" s="13"/>
      <c r="E153" s="13"/>
      <c r="F153" s="13"/>
      <c r="G153" s="13"/>
      <c r="H153" s="9"/>
    </row>
    <row r="154" spans="1:8" ht="32.25" customHeight="1" thickBot="1">
      <c r="A154" s="322" t="s">
        <v>301</v>
      </c>
      <c r="B154" s="323"/>
      <c r="C154" s="323"/>
      <c r="D154" s="323"/>
      <c r="E154" s="323"/>
      <c r="F154" s="323"/>
      <c r="G154" s="324"/>
      <c r="H154" s="4"/>
    </row>
    <row r="155" spans="1:8" ht="32.25" thickBot="1">
      <c r="A155" s="37" t="s">
        <v>87</v>
      </c>
      <c r="B155" s="38" t="s">
        <v>88</v>
      </c>
      <c r="C155" s="38" t="s">
        <v>19</v>
      </c>
      <c r="D155" s="38" t="s">
        <v>89</v>
      </c>
      <c r="E155" s="38" t="s">
        <v>90</v>
      </c>
      <c r="F155" s="39" t="s">
        <v>21</v>
      </c>
      <c r="G155" s="40" t="s">
        <v>11</v>
      </c>
      <c r="H155" s="4"/>
    </row>
    <row r="156" spans="1:8" ht="16.5" thickBot="1">
      <c r="A156" s="130">
        <v>110</v>
      </c>
      <c r="B156" s="131">
        <v>111</v>
      </c>
      <c r="C156" s="132" t="s">
        <v>91</v>
      </c>
      <c r="D156" s="133">
        <v>25176000000</v>
      </c>
      <c r="E156" s="134">
        <v>25176000000</v>
      </c>
      <c r="F156" s="133">
        <f>+D156-E156</f>
        <v>0</v>
      </c>
      <c r="G156" s="41" t="s">
        <v>92</v>
      </c>
      <c r="H156" s="4"/>
    </row>
    <row r="157" spans="1:8" ht="16.5" thickBot="1">
      <c r="A157" s="130">
        <v>110</v>
      </c>
      <c r="B157" s="131">
        <v>113</v>
      </c>
      <c r="C157" s="132" t="s">
        <v>93</v>
      </c>
      <c r="D157" s="133">
        <v>863628000</v>
      </c>
      <c r="E157" s="134">
        <v>863628000</v>
      </c>
      <c r="F157" s="133">
        <f t="shared" ref="F157:F177" si="0">+D157-E157</f>
        <v>0</v>
      </c>
      <c r="G157" s="41" t="s">
        <v>92</v>
      </c>
      <c r="H157" s="4"/>
    </row>
    <row r="158" spans="1:8" ht="16.5" thickBot="1">
      <c r="A158" s="130">
        <v>110</v>
      </c>
      <c r="B158" s="131">
        <v>114</v>
      </c>
      <c r="C158" s="132" t="s">
        <v>94</v>
      </c>
      <c r="D158" s="133">
        <v>2169969000</v>
      </c>
      <c r="E158" s="134">
        <v>2108092170</v>
      </c>
      <c r="F158" s="133">
        <f t="shared" si="0"/>
        <v>61876830</v>
      </c>
      <c r="G158" s="41" t="s">
        <v>92</v>
      </c>
      <c r="H158" s="4"/>
    </row>
    <row r="159" spans="1:8" ht="45" customHeight="1" thickBot="1">
      <c r="A159" s="130">
        <v>120</v>
      </c>
      <c r="B159" s="131">
        <v>123</v>
      </c>
      <c r="C159" s="132" t="s">
        <v>95</v>
      </c>
      <c r="D159" s="134">
        <v>193637646</v>
      </c>
      <c r="E159" s="134">
        <v>193538866</v>
      </c>
      <c r="F159" s="133">
        <f t="shared" si="0"/>
        <v>98780</v>
      </c>
      <c r="G159" s="41" t="s">
        <v>92</v>
      </c>
      <c r="H159" s="4"/>
    </row>
    <row r="160" spans="1:8" s="10" customFormat="1" ht="16.5" thickBot="1">
      <c r="A160" s="130">
        <v>130</v>
      </c>
      <c r="B160" s="131">
        <v>131</v>
      </c>
      <c r="C160" s="132" t="s">
        <v>96</v>
      </c>
      <c r="D160" s="134">
        <v>614000000</v>
      </c>
      <c r="E160" s="134">
        <v>613952000</v>
      </c>
      <c r="F160" s="133">
        <f t="shared" si="0"/>
        <v>48000</v>
      </c>
      <c r="G160" s="41" t="s">
        <v>92</v>
      </c>
      <c r="H160" s="9"/>
    </row>
    <row r="161" spans="1:8" s="10" customFormat="1" ht="16.5" thickBot="1">
      <c r="A161" s="130">
        <v>130</v>
      </c>
      <c r="B161" s="131">
        <v>133</v>
      </c>
      <c r="C161" s="132" t="s">
        <v>97</v>
      </c>
      <c r="D161" s="134">
        <v>5402791488</v>
      </c>
      <c r="E161" s="134">
        <v>5356371792</v>
      </c>
      <c r="F161" s="133">
        <f t="shared" si="0"/>
        <v>46419696</v>
      </c>
      <c r="G161" s="41" t="s">
        <v>92</v>
      </c>
      <c r="H161" s="9"/>
    </row>
    <row r="162" spans="1:8" s="10" customFormat="1" ht="24.75" thickBot="1">
      <c r="A162" s="130">
        <v>130</v>
      </c>
      <c r="B162" s="131">
        <v>137</v>
      </c>
      <c r="C162" s="132" t="s">
        <v>98</v>
      </c>
      <c r="D162" s="134">
        <v>432655832</v>
      </c>
      <c r="E162" s="134">
        <v>403837777</v>
      </c>
      <c r="F162" s="133">
        <f t="shared" si="0"/>
        <v>28818055</v>
      </c>
      <c r="G162" s="41" t="s">
        <v>92</v>
      </c>
      <c r="H162" s="9"/>
    </row>
    <row r="163" spans="1:8" s="10" customFormat="1" ht="16.5" thickBot="1">
      <c r="A163" s="130">
        <v>140</v>
      </c>
      <c r="B163" s="131">
        <v>144</v>
      </c>
      <c r="C163" s="132" t="s">
        <v>99</v>
      </c>
      <c r="D163" s="134">
        <v>1524395960</v>
      </c>
      <c r="E163" s="134">
        <v>1513845963</v>
      </c>
      <c r="F163" s="133">
        <f t="shared" si="0"/>
        <v>10549997</v>
      </c>
      <c r="G163" s="41" t="s">
        <v>92</v>
      </c>
      <c r="H163" s="9"/>
    </row>
    <row r="164" spans="1:8" s="10" customFormat="1" ht="16.5" thickBot="1">
      <c r="A164" s="130">
        <v>140</v>
      </c>
      <c r="B164" s="131">
        <v>145</v>
      </c>
      <c r="C164" s="132" t="s">
        <v>100</v>
      </c>
      <c r="D164" s="134">
        <v>1431051639</v>
      </c>
      <c r="E164" s="134">
        <v>1362258961</v>
      </c>
      <c r="F164" s="133">
        <f t="shared" si="0"/>
        <v>68792678</v>
      </c>
      <c r="G164" s="41" t="s">
        <v>92</v>
      </c>
      <c r="H164" s="9"/>
    </row>
    <row r="165" spans="1:8" s="10" customFormat="1" ht="16.5" thickBot="1">
      <c r="A165" s="130">
        <v>190</v>
      </c>
      <c r="B165" s="131">
        <v>199</v>
      </c>
      <c r="C165" s="132" t="s">
        <v>101</v>
      </c>
      <c r="D165" s="134">
        <v>607094923</v>
      </c>
      <c r="E165" s="134">
        <v>607094923</v>
      </c>
      <c r="F165" s="133">
        <f t="shared" si="0"/>
        <v>0</v>
      </c>
      <c r="G165" s="41" t="s">
        <v>92</v>
      </c>
      <c r="H165" s="9"/>
    </row>
    <row r="166" spans="1:8" s="10" customFormat="1" ht="16.5" thickBot="1">
      <c r="A166" s="130">
        <v>210</v>
      </c>
      <c r="B166" s="131">
        <v>211</v>
      </c>
      <c r="C166" s="135" t="s">
        <v>102</v>
      </c>
      <c r="D166" s="136">
        <v>145078034</v>
      </c>
      <c r="E166" s="136">
        <v>121952754</v>
      </c>
      <c r="F166" s="133">
        <f t="shared" si="0"/>
        <v>23125280</v>
      </c>
      <c r="G166" s="41" t="s">
        <v>92</v>
      </c>
      <c r="H166" s="9"/>
    </row>
    <row r="167" spans="1:8" s="10" customFormat="1" ht="16.5" thickBot="1">
      <c r="A167" s="130">
        <v>210</v>
      </c>
      <c r="B167" s="137">
        <v>212</v>
      </c>
      <c r="C167" s="138" t="s">
        <v>103</v>
      </c>
      <c r="D167" s="139">
        <v>30592741</v>
      </c>
      <c r="E167" s="139">
        <v>25231477</v>
      </c>
      <c r="F167" s="133">
        <f t="shared" si="0"/>
        <v>5361264</v>
      </c>
      <c r="G167" s="41" t="s">
        <v>92</v>
      </c>
      <c r="H167" s="9"/>
    </row>
    <row r="168" spans="1:8" s="10" customFormat="1" ht="16.5" thickBot="1">
      <c r="A168" s="130">
        <v>210</v>
      </c>
      <c r="B168" s="137">
        <v>214</v>
      </c>
      <c r="C168" s="138" t="s">
        <v>104</v>
      </c>
      <c r="D168" s="139">
        <v>100414789</v>
      </c>
      <c r="E168" s="139">
        <v>98810860</v>
      </c>
      <c r="F168" s="133">
        <f t="shared" si="0"/>
        <v>1603929</v>
      </c>
      <c r="G168" s="41" t="s">
        <v>92</v>
      </c>
      <c r="H168" s="9"/>
    </row>
    <row r="169" spans="1:8" s="10" customFormat="1" ht="16.5" thickBot="1">
      <c r="A169" s="130">
        <v>210</v>
      </c>
      <c r="B169" s="131">
        <v>215</v>
      </c>
      <c r="C169" s="132" t="s">
        <v>105</v>
      </c>
      <c r="D169" s="134">
        <v>3500000</v>
      </c>
      <c r="E169" s="134">
        <v>0</v>
      </c>
      <c r="F169" s="133">
        <f t="shared" si="0"/>
        <v>3500000</v>
      </c>
      <c r="G169" s="41" t="s">
        <v>92</v>
      </c>
      <c r="H169" s="9"/>
    </row>
    <row r="170" spans="1:8" s="10" customFormat="1" ht="16.5" thickBot="1">
      <c r="A170" s="130">
        <v>220</v>
      </c>
      <c r="B170" s="131">
        <v>221</v>
      </c>
      <c r="C170" s="132" t="s">
        <v>242</v>
      </c>
      <c r="D170" s="134">
        <v>10000000</v>
      </c>
      <c r="E170" s="134">
        <v>10000000</v>
      </c>
      <c r="F170" s="133">
        <f t="shared" si="0"/>
        <v>0</v>
      </c>
      <c r="G170" s="41" t="s">
        <v>92</v>
      </c>
      <c r="H170" s="9"/>
    </row>
    <row r="171" spans="1:8" s="10" customFormat="1" ht="16.5" thickBot="1">
      <c r="A171" s="130">
        <v>230</v>
      </c>
      <c r="B171" s="131">
        <v>232</v>
      </c>
      <c r="C171" s="132" t="s">
        <v>106</v>
      </c>
      <c r="D171" s="134">
        <v>81820000</v>
      </c>
      <c r="E171" s="134">
        <v>33501193</v>
      </c>
      <c r="F171" s="133">
        <f t="shared" si="0"/>
        <v>48318807</v>
      </c>
      <c r="G171" s="41" t="s">
        <v>92</v>
      </c>
      <c r="H171" s="9"/>
    </row>
    <row r="172" spans="1:8" s="10" customFormat="1" ht="42" customHeight="1" thickBot="1">
      <c r="A172" s="130">
        <v>240</v>
      </c>
      <c r="B172" s="131">
        <v>242</v>
      </c>
      <c r="C172" s="132" t="s">
        <v>107</v>
      </c>
      <c r="D172" s="134">
        <v>223138001</v>
      </c>
      <c r="E172" s="134">
        <v>141561200</v>
      </c>
      <c r="F172" s="133">
        <f t="shared" si="0"/>
        <v>81576801</v>
      </c>
      <c r="G172" s="41" t="s">
        <v>92</v>
      </c>
      <c r="H172" s="9"/>
    </row>
    <row r="173" spans="1:8" s="10" customFormat="1" ht="48" customHeight="1" thickBot="1">
      <c r="A173" s="130">
        <v>240</v>
      </c>
      <c r="B173" s="131">
        <v>243</v>
      </c>
      <c r="C173" s="140" t="s">
        <v>108</v>
      </c>
      <c r="D173" s="134">
        <v>59137730</v>
      </c>
      <c r="E173" s="134">
        <v>45682000</v>
      </c>
      <c r="F173" s="133">
        <f t="shared" si="0"/>
        <v>13455730</v>
      </c>
      <c r="G173" s="41" t="s">
        <v>92</v>
      </c>
      <c r="H173" s="9"/>
    </row>
    <row r="174" spans="1:8" s="10" customFormat="1" ht="24.75" thickBot="1">
      <c r="A174" s="130">
        <v>240</v>
      </c>
      <c r="B174" s="131">
        <v>244</v>
      </c>
      <c r="C174" s="132" t="s">
        <v>109</v>
      </c>
      <c r="D174" s="134">
        <v>52201000</v>
      </c>
      <c r="E174" s="134">
        <v>17701000</v>
      </c>
      <c r="F174" s="133">
        <f t="shared" si="0"/>
        <v>34500000</v>
      </c>
      <c r="G174" s="41" t="s">
        <v>92</v>
      </c>
      <c r="H174" s="9"/>
    </row>
    <row r="175" spans="1:8" s="10" customFormat="1" ht="36" customHeight="1" thickBot="1">
      <c r="A175" s="130">
        <v>240</v>
      </c>
      <c r="B175" s="131">
        <v>245</v>
      </c>
      <c r="C175" s="132" t="s">
        <v>243</v>
      </c>
      <c r="D175" s="134">
        <v>36000000</v>
      </c>
      <c r="E175" s="134">
        <v>29800000</v>
      </c>
      <c r="F175" s="133">
        <f t="shared" si="0"/>
        <v>6200000</v>
      </c>
      <c r="G175" s="41" t="s">
        <v>92</v>
      </c>
      <c r="H175" s="9"/>
    </row>
    <row r="176" spans="1:8" s="10" customFormat="1" ht="24.75" thickBot="1">
      <c r="A176" s="141">
        <v>240</v>
      </c>
      <c r="B176" s="142">
        <v>246</v>
      </c>
      <c r="C176" s="135" t="s">
        <v>110</v>
      </c>
      <c r="D176" s="136">
        <v>4000000</v>
      </c>
      <c r="E176" s="136">
        <v>0</v>
      </c>
      <c r="F176" s="133">
        <f t="shared" si="0"/>
        <v>4000000</v>
      </c>
      <c r="G176" s="41" t="s">
        <v>92</v>
      </c>
      <c r="H176" s="9"/>
    </row>
    <row r="177" spans="1:8" s="10" customFormat="1" ht="34.5" customHeight="1" thickBot="1">
      <c r="A177" s="143">
        <v>250</v>
      </c>
      <c r="B177" s="144">
        <v>251</v>
      </c>
      <c r="C177" s="145" t="s">
        <v>111</v>
      </c>
      <c r="D177" s="146">
        <v>63724300</v>
      </c>
      <c r="E177" s="146">
        <v>62248862</v>
      </c>
      <c r="F177" s="133">
        <f t="shared" si="0"/>
        <v>1475438</v>
      </c>
      <c r="G177" s="41" t="s">
        <v>92</v>
      </c>
      <c r="H177" s="9"/>
    </row>
    <row r="178" spans="1:8" s="10" customFormat="1" ht="16.5" thickBot="1">
      <c r="A178" s="143">
        <v>250</v>
      </c>
      <c r="B178" s="144">
        <v>259</v>
      </c>
      <c r="C178" s="145" t="s">
        <v>112</v>
      </c>
      <c r="D178" s="146">
        <v>31273050</v>
      </c>
      <c r="E178" s="146">
        <v>23738700</v>
      </c>
      <c r="F178" s="147">
        <f>+D178-E178</f>
        <v>7534350</v>
      </c>
      <c r="G178" s="41"/>
      <c r="H178" s="9"/>
    </row>
    <row r="179" spans="1:8" s="10" customFormat="1" ht="34.5" customHeight="1" thickBot="1">
      <c r="A179" s="130">
        <v>260</v>
      </c>
      <c r="B179" s="131">
        <v>261</v>
      </c>
      <c r="C179" s="132" t="s">
        <v>113</v>
      </c>
      <c r="D179" s="134">
        <v>7368000</v>
      </c>
      <c r="E179" s="134">
        <v>7328000</v>
      </c>
      <c r="F179" s="147">
        <f t="shared" ref="F179:F202" si="1">+D179-E179</f>
        <v>40000</v>
      </c>
      <c r="G179" s="41" t="s">
        <v>92</v>
      </c>
      <c r="H179" s="9"/>
    </row>
    <row r="180" spans="1:8" s="10" customFormat="1" ht="36" customHeight="1" thickBot="1">
      <c r="A180" s="130">
        <v>260</v>
      </c>
      <c r="B180" s="131">
        <v>262</v>
      </c>
      <c r="C180" s="132" t="s">
        <v>244</v>
      </c>
      <c r="D180" s="134">
        <v>64472160</v>
      </c>
      <c r="E180" s="134">
        <v>48004010</v>
      </c>
      <c r="F180" s="147">
        <f t="shared" si="1"/>
        <v>16468150</v>
      </c>
      <c r="G180" s="41" t="s">
        <v>92</v>
      </c>
      <c r="H180" s="9"/>
    </row>
    <row r="181" spans="1:8" s="10" customFormat="1" ht="37.5" customHeight="1" thickBot="1">
      <c r="A181" s="130">
        <v>260</v>
      </c>
      <c r="B181" s="131">
        <v>264</v>
      </c>
      <c r="C181" s="132" t="s">
        <v>114</v>
      </c>
      <c r="D181" s="134">
        <v>47000000</v>
      </c>
      <c r="E181" s="134">
        <v>25687219</v>
      </c>
      <c r="F181" s="147">
        <f t="shared" si="1"/>
        <v>21312781</v>
      </c>
      <c r="G181" s="41" t="s">
        <v>92</v>
      </c>
      <c r="H181" s="9"/>
    </row>
    <row r="182" spans="1:8" s="10" customFormat="1" ht="16.5" thickBot="1">
      <c r="A182" s="130">
        <v>260</v>
      </c>
      <c r="B182" s="131">
        <v>268</v>
      </c>
      <c r="C182" s="132" t="s">
        <v>115</v>
      </c>
      <c r="D182" s="134">
        <v>97263248</v>
      </c>
      <c r="E182" s="134">
        <v>40989406</v>
      </c>
      <c r="F182" s="147">
        <f t="shared" si="1"/>
        <v>56273842</v>
      </c>
      <c r="G182" s="41" t="s">
        <v>92</v>
      </c>
      <c r="H182" s="9"/>
    </row>
    <row r="183" spans="1:8" s="10" customFormat="1" ht="24.75" thickBot="1">
      <c r="A183" s="130">
        <v>260</v>
      </c>
      <c r="B183" s="131">
        <v>269</v>
      </c>
      <c r="C183" s="132" t="s">
        <v>245</v>
      </c>
      <c r="D183" s="134">
        <v>307589552</v>
      </c>
      <c r="E183" s="134">
        <v>275079552</v>
      </c>
      <c r="F183" s="147">
        <f t="shared" si="1"/>
        <v>32510000</v>
      </c>
      <c r="G183" s="41" t="s">
        <v>92</v>
      </c>
      <c r="H183" s="9"/>
    </row>
    <row r="184" spans="1:8" s="10" customFormat="1" ht="16.5" thickBot="1">
      <c r="A184" s="130">
        <v>270</v>
      </c>
      <c r="B184" s="131">
        <v>271</v>
      </c>
      <c r="C184" s="132" t="s">
        <v>246</v>
      </c>
      <c r="D184" s="134">
        <v>3044000000</v>
      </c>
      <c r="E184" s="134">
        <v>3002000000</v>
      </c>
      <c r="F184" s="147">
        <f t="shared" si="1"/>
        <v>42000000</v>
      </c>
      <c r="G184" s="41" t="s">
        <v>92</v>
      </c>
      <c r="H184" s="9"/>
    </row>
    <row r="185" spans="1:8" ht="33.75" customHeight="1" thickBot="1">
      <c r="A185" s="130">
        <v>280</v>
      </c>
      <c r="B185" s="131">
        <v>284</v>
      </c>
      <c r="C185" s="132" t="s">
        <v>116</v>
      </c>
      <c r="D185" s="134">
        <v>9500000</v>
      </c>
      <c r="E185" s="134">
        <v>8791694</v>
      </c>
      <c r="F185" s="147">
        <f t="shared" si="1"/>
        <v>708306</v>
      </c>
      <c r="G185" s="41" t="s">
        <v>92</v>
      </c>
      <c r="H185" s="4"/>
    </row>
    <row r="186" spans="1:8" ht="21" customHeight="1" thickBot="1">
      <c r="A186" s="130">
        <v>290</v>
      </c>
      <c r="B186" s="131">
        <v>291</v>
      </c>
      <c r="C186" s="132" t="s">
        <v>117</v>
      </c>
      <c r="D186" s="134">
        <v>97100000</v>
      </c>
      <c r="E186" s="134">
        <v>85600000</v>
      </c>
      <c r="F186" s="147">
        <f t="shared" si="1"/>
        <v>11500000</v>
      </c>
      <c r="G186" s="41" t="s">
        <v>92</v>
      </c>
      <c r="H186" s="4"/>
    </row>
    <row r="187" spans="1:8" ht="16.5" thickBot="1">
      <c r="A187" s="130">
        <v>310</v>
      </c>
      <c r="B187" s="131">
        <v>311</v>
      </c>
      <c r="C187" s="132" t="s">
        <v>118</v>
      </c>
      <c r="D187" s="134">
        <v>15026678</v>
      </c>
      <c r="E187" s="134">
        <v>5481420</v>
      </c>
      <c r="F187" s="147">
        <f t="shared" si="1"/>
        <v>9545258</v>
      </c>
      <c r="G187" s="41" t="s">
        <v>92</v>
      </c>
      <c r="H187" s="4"/>
    </row>
    <row r="188" spans="1:8" ht="16.5" thickBot="1">
      <c r="A188" s="130">
        <v>330</v>
      </c>
      <c r="B188" s="131">
        <v>331</v>
      </c>
      <c r="C188" s="132" t="s">
        <v>247</v>
      </c>
      <c r="D188" s="134">
        <v>34264805</v>
      </c>
      <c r="E188" s="134">
        <v>26264805</v>
      </c>
      <c r="F188" s="147">
        <f t="shared" si="1"/>
        <v>8000000</v>
      </c>
      <c r="G188" s="41" t="s">
        <v>92</v>
      </c>
      <c r="H188" s="4"/>
    </row>
    <row r="189" spans="1:8" ht="16.5" thickBot="1">
      <c r="A189" s="130">
        <v>330</v>
      </c>
      <c r="B189" s="131">
        <v>333</v>
      </c>
      <c r="C189" s="132" t="s">
        <v>119</v>
      </c>
      <c r="D189" s="134">
        <v>7878000</v>
      </c>
      <c r="E189" s="134">
        <v>4378000</v>
      </c>
      <c r="F189" s="147">
        <f t="shared" si="1"/>
        <v>3500000</v>
      </c>
      <c r="G189" s="41" t="s">
        <v>92</v>
      </c>
      <c r="H189" s="4"/>
    </row>
    <row r="190" spans="1:8" ht="16.5" thickBot="1">
      <c r="A190" s="130">
        <v>330</v>
      </c>
      <c r="B190" s="131">
        <v>334</v>
      </c>
      <c r="C190" s="132" t="s">
        <v>120</v>
      </c>
      <c r="D190" s="134">
        <v>3818740</v>
      </c>
      <c r="E190" s="134">
        <v>2818740</v>
      </c>
      <c r="F190" s="147">
        <f t="shared" si="1"/>
        <v>1000000</v>
      </c>
      <c r="G190" s="41" t="s">
        <v>92</v>
      </c>
      <c r="H190" s="4"/>
    </row>
    <row r="191" spans="1:8" ht="16.5" thickBot="1">
      <c r="A191" s="130">
        <v>340</v>
      </c>
      <c r="B191" s="131">
        <v>341</v>
      </c>
      <c r="C191" s="132" t="s">
        <v>121</v>
      </c>
      <c r="D191" s="134">
        <v>23322648</v>
      </c>
      <c r="E191" s="134">
        <v>14308880</v>
      </c>
      <c r="F191" s="147">
        <f t="shared" si="1"/>
        <v>9013768</v>
      </c>
      <c r="G191" s="41" t="s">
        <v>92</v>
      </c>
      <c r="H191" s="4"/>
    </row>
    <row r="192" spans="1:8" ht="46.5" customHeight="1" thickBot="1">
      <c r="A192" s="130">
        <v>340</v>
      </c>
      <c r="B192" s="131">
        <v>342</v>
      </c>
      <c r="C192" s="132" t="s">
        <v>248</v>
      </c>
      <c r="D192" s="134">
        <v>48558616</v>
      </c>
      <c r="E192" s="134">
        <v>32886489</v>
      </c>
      <c r="F192" s="147">
        <f t="shared" si="1"/>
        <v>15672127</v>
      </c>
      <c r="G192" s="41" t="s">
        <v>92</v>
      </c>
      <c r="H192" s="4"/>
    </row>
    <row r="193" spans="1:8" s="10" customFormat="1" ht="16.5" thickBot="1">
      <c r="A193" s="130">
        <v>340</v>
      </c>
      <c r="B193" s="131">
        <v>343</v>
      </c>
      <c r="C193" s="132" t="s">
        <v>122</v>
      </c>
      <c r="D193" s="134">
        <v>16482000</v>
      </c>
      <c r="E193" s="134">
        <v>4310000</v>
      </c>
      <c r="F193" s="147">
        <f t="shared" si="1"/>
        <v>12172000</v>
      </c>
      <c r="G193" s="41" t="s">
        <v>92</v>
      </c>
      <c r="H193" s="9"/>
    </row>
    <row r="194" spans="1:8" ht="16.5" thickBot="1">
      <c r="A194" s="130">
        <v>340</v>
      </c>
      <c r="B194" s="131">
        <v>344</v>
      </c>
      <c r="C194" s="132" t="s">
        <v>249</v>
      </c>
      <c r="D194" s="134">
        <v>500000</v>
      </c>
      <c r="E194" s="134">
        <v>0</v>
      </c>
      <c r="F194" s="147">
        <f t="shared" si="1"/>
        <v>500000</v>
      </c>
      <c r="G194" s="41" t="s">
        <v>92</v>
      </c>
      <c r="H194" s="4"/>
    </row>
    <row r="195" spans="1:8" ht="34.5" customHeight="1" thickBot="1">
      <c r="A195" s="130">
        <v>340</v>
      </c>
      <c r="B195" s="131">
        <v>345</v>
      </c>
      <c r="C195" s="132" t="s">
        <v>250</v>
      </c>
      <c r="D195" s="134">
        <v>3500000</v>
      </c>
      <c r="E195" s="134">
        <v>1607000</v>
      </c>
      <c r="F195" s="147">
        <f t="shared" si="1"/>
        <v>1893000</v>
      </c>
      <c r="G195" s="41" t="s">
        <v>92</v>
      </c>
      <c r="H195" s="4"/>
    </row>
    <row r="196" spans="1:8" ht="16.5" thickBot="1">
      <c r="A196" s="130">
        <v>340</v>
      </c>
      <c r="B196" s="131">
        <v>346</v>
      </c>
      <c r="C196" s="132" t="s">
        <v>123</v>
      </c>
      <c r="D196" s="134">
        <v>9985000</v>
      </c>
      <c r="E196" s="134">
        <v>3108720</v>
      </c>
      <c r="F196" s="147">
        <f t="shared" si="1"/>
        <v>6876280</v>
      </c>
      <c r="G196" s="41" t="s">
        <v>92</v>
      </c>
      <c r="H196" s="4"/>
    </row>
    <row r="197" spans="1:8" ht="39" customHeight="1" thickBot="1">
      <c r="A197" s="130">
        <v>340</v>
      </c>
      <c r="B197" s="131">
        <v>347</v>
      </c>
      <c r="C197" s="132" t="s">
        <v>251</v>
      </c>
      <c r="D197" s="134">
        <v>5108600</v>
      </c>
      <c r="E197" s="134">
        <v>2723600</v>
      </c>
      <c r="F197" s="147">
        <f t="shared" si="1"/>
        <v>2385000</v>
      </c>
      <c r="G197" s="41" t="s">
        <v>92</v>
      </c>
      <c r="H197" s="4"/>
    </row>
    <row r="198" spans="1:8" ht="32.25" customHeight="1" thickBot="1">
      <c r="A198" s="130">
        <v>350</v>
      </c>
      <c r="B198" s="131">
        <v>351</v>
      </c>
      <c r="C198" s="132" t="s">
        <v>124</v>
      </c>
      <c r="D198" s="134">
        <v>4640000</v>
      </c>
      <c r="E198" s="134">
        <v>2520000</v>
      </c>
      <c r="F198" s="147">
        <f t="shared" si="1"/>
        <v>2120000</v>
      </c>
      <c r="G198" s="41" t="s">
        <v>92</v>
      </c>
      <c r="H198" s="4"/>
    </row>
    <row r="199" spans="1:8" ht="44.25" customHeight="1" thickBot="1">
      <c r="A199" s="130">
        <v>350</v>
      </c>
      <c r="B199" s="131">
        <v>352</v>
      </c>
      <c r="C199" s="132" t="s">
        <v>125</v>
      </c>
      <c r="D199" s="134">
        <v>1533600</v>
      </c>
      <c r="E199" s="134">
        <v>0</v>
      </c>
      <c r="F199" s="147">
        <f t="shared" si="1"/>
        <v>1533600</v>
      </c>
      <c r="G199" s="41" t="s">
        <v>92</v>
      </c>
      <c r="H199" s="4"/>
    </row>
    <row r="200" spans="1:8" ht="23.25" customHeight="1" thickBot="1">
      <c r="A200" s="130">
        <v>350</v>
      </c>
      <c r="B200" s="131">
        <v>354</v>
      </c>
      <c r="C200" s="132" t="s">
        <v>126</v>
      </c>
      <c r="D200" s="134">
        <v>1401730</v>
      </c>
      <c r="E200" s="134"/>
      <c r="F200" s="147">
        <f t="shared" si="1"/>
        <v>1401730</v>
      </c>
      <c r="G200" s="41" t="s">
        <v>92</v>
      </c>
      <c r="H200" s="4"/>
    </row>
    <row r="201" spans="1:8" ht="33.75" customHeight="1" thickBot="1">
      <c r="A201" s="141">
        <v>350</v>
      </c>
      <c r="B201" s="142">
        <v>355</v>
      </c>
      <c r="C201" s="135" t="s">
        <v>252</v>
      </c>
      <c r="D201" s="136">
        <v>10000000</v>
      </c>
      <c r="E201" s="136">
        <v>7125000</v>
      </c>
      <c r="F201" s="147">
        <f t="shared" si="1"/>
        <v>2875000</v>
      </c>
      <c r="G201" s="41" t="s">
        <v>92</v>
      </c>
      <c r="H201" s="4"/>
    </row>
    <row r="202" spans="1:8" ht="75" customHeight="1" thickBot="1">
      <c r="A202" s="143">
        <v>350</v>
      </c>
      <c r="B202" s="144">
        <v>357</v>
      </c>
      <c r="C202" s="145" t="s">
        <v>253</v>
      </c>
      <c r="D202" s="146">
        <v>3466400</v>
      </c>
      <c r="E202" s="146">
        <v>1718400</v>
      </c>
      <c r="F202" s="147">
        <f t="shared" si="1"/>
        <v>1748000</v>
      </c>
      <c r="G202" s="41" t="s">
        <v>92</v>
      </c>
      <c r="H202" s="4"/>
    </row>
    <row r="203" spans="1:8" ht="33" customHeight="1" thickBot="1">
      <c r="A203" s="143">
        <v>350</v>
      </c>
      <c r="B203" s="144">
        <v>358</v>
      </c>
      <c r="C203" s="145" t="s">
        <v>127</v>
      </c>
      <c r="D203" s="146">
        <v>1123521</v>
      </c>
      <c r="E203" s="146">
        <v>0</v>
      </c>
      <c r="F203" s="147">
        <f>+D203-E203</f>
        <v>1123521</v>
      </c>
      <c r="G203" s="41" t="s">
        <v>92</v>
      </c>
      <c r="H203" s="4"/>
    </row>
    <row r="204" spans="1:8" ht="16.5" thickBot="1">
      <c r="A204" s="130">
        <v>360</v>
      </c>
      <c r="B204" s="131">
        <v>361</v>
      </c>
      <c r="C204" s="132" t="s">
        <v>128</v>
      </c>
      <c r="D204" s="134">
        <v>45000000</v>
      </c>
      <c r="E204" s="134">
        <v>35000000</v>
      </c>
      <c r="F204" s="147">
        <f t="shared" ref="F204:F216" si="2">+D204-E204</f>
        <v>10000000</v>
      </c>
      <c r="G204" s="41" t="s">
        <v>92</v>
      </c>
      <c r="H204" s="4"/>
    </row>
    <row r="205" spans="1:8" ht="44.25" customHeight="1" thickBot="1">
      <c r="A205" s="130">
        <v>390</v>
      </c>
      <c r="B205" s="131">
        <v>391</v>
      </c>
      <c r="C205" s="132" t="s">
        <v>129</v>
      </c>
      <c r="D205" s="134">
        <v>2000000</v>
      </c>
      <c r="E205" s="134">
        <v>595500</v>
      </c>
      <c r="F205" s="147">
        <f>+D205-E205</f>
        <v>1404500</v>
      </c>
      <c r="G205" s="41" t="s">
        <v>92</v>
      </c>
      <c r="H205" s="4"/>
    </row>
    <row r="206" spans="1:8" ht="33" customHeight="1" thickBot="1">
      <c r="A206" s="130">
        <v>390</v>
      </c>
      <c r="B206" s="131">
        <v>392</v>
      </c>
      <c r="C206" s="132" t="s">
        <v>254</v>
      </c>
      <c r="D206" s="134">
        <v>1000000</v>
      </c>
      <c r="E206" s="134">
        <v>0</v>
      </c>
      <c r="F206" s="147">
        <f t="shared" si="2"/>
        <v>1000000</v>
      </c>
      <c r="G206" s="41" t="s">
        <v>92</v>
      </c>
      <c r="H206" s="9"/>
    </row>
    <row r="207" spans="1:8" ht="19.5" customHeight="1" thickBot="1">
      <c r="A207" s="130">
        <v>390</v>
      </c>
      <c r="B207" s="131">
        <v>393</v>
      </c>
      <c r="C207" s="132" t="s">
        <v>255</v>
      </c>
      <c r="D207" s="134">
        <v>1000000</v>
      </c>
      <c r="E207" s="134">
        <v>240000</v>
      </c>
      <c r="F207" s="147">
        <f t="shared" si="2"/>
        <v>760000</v>
      </c>
      <c r="G207" s="41" t="s">
        <v>92</v>
      </c>
      <c r="H207" s="9"/>
    </row>
    <row r="208" spans="1:8" s="18" customFormat="1" ht="16.5" thickBot="1">
      <c r="A208" s="130">
        <v>390</v>
      </c>
      <c r="B208" s="131">
        <v>394</v>
      </c>
      <c r="C208" s="132" t="s">
        <v>130</v>
      </c>
      <c r="D208" s="134">
        <v>4420000</v>
      </c>
      <c r="E208" s="134">
        <v>920000</v>
      </c>
      <c r="F208" s="147">
        <f t="shared" si="2"/>
        <v>3500000</v>
      </c>
      <c r="G208" s="41" t="s">
        <v>92</v>
      </c>
      <c r="H208" s="17"/>
    </row>
    <row r="209" spans="1:13" s="18" customFormat="1" ht="31.5" customHeight="1" thickBot="1">
      <c r="A209" s="130">
        <v>390</v>
      </c>
      <c r="B209" s="131">
        <v>396</v>
      </c>
      <c r="C209" s="132" t="s">
        <v>131</v>
      </c>
      <c r="D209" s="134">
        <v>5100000</v>
      </c>
      <c r="E209" s="134">
        <v>3698900</v>
      </c>
      <c r="F209" s="147">
        <f t="shared" si="2"/>
        <v>1401100</v>
      </c>
      <c r="G209" s="41" t="s">
        <v>92</v>
      </c>
      <c r="H209" s="17"/>
    </row>
    <row r="210" spans="1:13" s="18" customFormat="1" ht="16.5" thickBot="1">
      <c r="A210" s="130">
        <v>390</v>
      </c>
      <c r="B210" s="131">
        <v>397</v>
      </c>
      <c r="C210" s="132" t="s">
        <v>132</v>
      </c>
      <c r="D210" s="134">
        <v>7500000</v>
      </c>
      <c r="E210" s="134">
        <v>4815000</v>
      </c>
      <c r="F210" s="147">
        <f t="shared" si="2"/>
        <v>2685000</v>
      </c>
      <c r="G210" s="41" t="s">
        <v>92</v>
      </c>
      <c r="H210" s="17"/>
    </row>
    <row r="211" spans="1:13" s="18" customFormat="1" ht="16.5" thickBot="1">
      <c r="A211" s="130">
        <v>390</v>
      </c>
      <c r="B211" s="131">
        <v>398</v>
      </c>
      <c r="C211" s="132" t="s">
        <v>133</v>
      </c>
      <c r="D211" s="134">
        <v>7500000</v>
      </c>
      <c r="E211" s="134">
        <v>1798160</v>
      </c>
      <c r="F211" s="147">
        <f t="shared" si="2"/>
        <v>5701840</v>
      </c>
      <c r="G211" s="41" t="s">
        <v>92</v>
      </c>
      <c r="H211" s="17"/>
    </row>
    <row r="212" spans="1:13" s="18" customFormat="1" ht="16.5" thickBot="1">
      <c r="A212" s="130">
        <v>390</v>
      </c>
      <c r="B212" s="131">
        <v>399</v>
      </c>
      <c r="C212" s="132" t="s">
        <v>134</v>
      </c>
      <c r="D212" s="134">
        <v>8944000</v>
      </c>
      <c r="E212" s="134">
        <v>2847500</v>
      </c>
      <c r="F212" s="147">
        <f t="shared" si="2"/>
        <v>6096500</v>
      </c>
      <c r="G212" s="41" t="s">
        <v>92</v>
      </c>
      <c r="H212" s="17"/>
    </row>
    <row r="213" spans="1:13" s="18" customFormat="1" ht="24.75" thickBot="1">
      <c r="A213" s="130">
        <v>530</v>
      </c>
      <c r="B213" s="131">
        <v>538</v>
      </c>
      <c r="C213" s="132" t="s">
        <v>256</v>
      </c>
      <c r="D213" s="134">
        <v>358718</v>
      </c>
      <c r="E213" s="134"/>
      <c r="F213" s="147">
        <f t="shared" si="2"/>
        <v>358718</v>
      </c>
      <c r="G213" s="41" t="s">
        <v>92</v>
      </c>
      <c r="H213" s="17"/>
    </row>
    <row r="214" spans="1:13" s="18" customFormat="1" ht="24.75" thickBot="1">
      <c r="A214" s="130">
        <v>540</v>
      </c>
      <c r="B214" s="131">
        <v>541</v>
      </c>
      <c r="C214" s="132" t="s">
        <v>257</v>
      </c>
      <c r="D214" s="134">
        <v>119936000</v>
      </c>
      <c r="E214" s="134">
        <v>114638000</v>
      </c>
      <c r="F214" s="147">
        <f t="shared" si="2"/>
        <v>5298000</v>
      </c>
      <c r="G214" s="41" t="s">
        <v>92</v>
      </c>
      <c r="H214" s="17"/>
    </row>
    <row r="215" spans="1:13" s="19" customFormat="1" ht="24.75" thickBot="1">
      <c r="A215" s="130">
        <v>540</v>
      </c>
      <c r="B215" s="131" t="s">
        <v>258</v>
      </c>
      <c r="C215" s="132" t="s">
        <v>259</v>
      </c>
      <c r="D215" s="134">
        <v>98700000</v>
      </c>
      <c r="E215" s="134">
        <v>96652400</v>
      </c>
      <c r="F215" s="147">
        <f t="shared" si="2"/>
        <v>2047600</v>
      </c>
      <c r="G215" s="41" t="s">
        <v>92</v>
      </c>
      <c r="H215" s="17"/>
      <c r="I215" s="18"/>
      <c r="J215" s="18"/>
      <c r="K215" s="18"/>
      <c r="L215" s="18"/>
      <c r="M215" s="18"/>
    </row>
    <row r="216" spans="1:13" s="19" customFormat="1" ht="24.75" thickBot="1">
      <c r="A216" s="130">
        <v>910</v>
      </c>
      <c r="B216" s="131"/>
      <c r="C216" s="132" t="s">
        <v>135</v>
      </c>
      <c r="D216" s="174">
        <v>76300000</v>
      </c>
      <c r="E216" s="175">
        <v>34680413</v>
      </c>
      <c r="F216" s="174">
        <f t="shared" si="2"/>
        <v>41619587</v>
      </c>
      <c r="G216" s="41" t="s">
        <v>92</v>
      </c>
      <c r="H216" s="17"/>
      <c r="I216" s="18"/>
      <c r="J216" s="18"/>
      <c r="K216" s="18"/>
      <c r="L216" s="18"/>
      <c r="M216" s="18"/>
    </row>
    <row r="217" spans="1:13" ht="16.5" customHeight="1" thickBot="1">
      <c r="A217" s="42"/>
      <c r="B217" s="179"/>
      <c r="C217" s="180" t="s">
        <v>136</v>
      </c>
      <c r="D217" s="176">
        <f>SUM(D156:D216)</f>
        <v>43498766149</v>
      </c>
      <c r="E217" s="177">
        <f>SUM(E156:E216)</f>
        <v>42707465306</v>
      </c>
      <c r="F217" s="178">
        <f>+D217-E217</f>
        <v>791300843</v>
      </c>
      <c r="G217" s="178"/>
      <c r="H217" s="4"/>
    </row>
    <row r="218" spans="1:13" ht="15.75">
      <c r="A218" s="42"/>
      <c r="B218" s="42"/>
      <c r="C218" s="42"/>
      <c r="D218" s="43"/>
      <c r="E218" s="43"/>
      <c r="F218" s="43"/>
      <c r="G218" s="44"/>
      <c r="H218" s="4"/>
    </row>
    <row r="219" spans="1:13" ht="15.75">
      <c r="A219" s="42"/>
      <c r="B219" s="42"/>
      <c r="C219" s="42"/>
      <c r="D219" s="43"/>
      <c r="E219" s="43"/>
      <c r="F219" s="43"/>
      <c r="G219" s="44"/>
      <c r="H219" s="4"/>
    </row>
    <row r="220" spans="1:13" ht="15.75">
      <c r="A220" s="42"/>
      <c r="B220" s="42"/>
      <c r="C220" s="42"/>
      <c r="D220" s="43"/>
      <c r="E220" s="43"/>
      <c r="F220" s="43"/>
      <c r="G220" s="44"/>
      <c r="H220" s="4"/>
    </row>
    <row r="221" spans="1:13" ht="15.75">
      <c r="A221" s="42"/>
      <c r="B221" s="42"/>
      <c r="C221" s="42"/>
      <c r="D221" s="43"/>
      <c r="E221" s="43"/>
      <c r="F221" s="43"/>
      <c r="G221" s="44"/>
      <c r="H221" s="4"/>
    </row>
    <row r="222" spans="1:13" ht="15.75">
      <c r="A222" s="42"/>
      <c r="B222" s="42"/>
      <c r="C222" s="42"/>
      <c r="D222" s="43"/>
      <c r="E222" s="43"/>
      <c r="F222" s="43"/>
      <c r="G222" s="44"/>
      <c r="H222" s="4"/>
    </row>
    <row r="223" spans="1:13" ht="15.75">
      <c r="A223" s="42"/>
      <c r="B223" s="42"/>
      <c r="C223" s="42"/>
      <c r="D223" s="43"/>
      <c r="E223" s="43"/>
      <c r="F223" s="43"/>
      <c r="G223" s="44"/>
      <c r="H223" s="4"/>
    </row>
    <row r="224" spans="1:13" ht="15.75">
      <c r="A224" s="42"/>
      <c r="B224" s="42"/>
      <c r="C224" s="42"/>
      <c r="D224" s="43"/>
      <c r="E224" s="43"/>
      <c r="F224" s="43"/>
      <c r="G224" s="44"/>
      <c r="H224" s="4"/>
    </row>
    <row r="225" spans="1:8" ht="15.75">
      <c r="A225" s="42"/>
      <c r="B225" s="42"/>
      <c r="C225" s="42"/>
      <c r="D225" s="43"/>
      <c r="E225" s="43"/>
      <c r="F225" s="43"/>
      <c r="G225" s="44"/>
      <c r="H225" s="4"/>
    </row>
    <row r="226" spans="1:8" ht="15.75">
      <c r="A226" s="42"/>
      <c r="B226" s="42"/>
      <c r="C226" s="42"/>
      <c r="D226" s="43"/>
      <c r="E226" s="43"/>
      <c r="F226" s="43"/>
      <c r="G226" s="44"/>
      <c r="H226" s="4"/>
    </row>
    <row r="227" spans="1:8" ht="15.75">
      <c r="A227" s="42"/>
      <c r="B227" s="42"/>
      <c r="C227" s="42"/>
      <c r="D227" s="43"/>
      <c r="E227" s="43"/>
      <c r="F227" s="43"/>
      <c r="G227" s="44"/>
      <c r="H227" s="4"/>
    </row>
    <row r="228" spans="1:8" ht="15.75">
      <c r="A228" s="42"/>
      <c r="B228" s="42"/>
      <c r="C228" s="42"/>
      <c r="D228" s="43"/>
      <c r="E228" s="43"/>
      <c r="F228" s="43"/>
      <c r="G228" s="44"/>
      <c r="H228" s="4"/>
    </row>
    <row r="229" spans="1:8" ht="15.75">
      <c r="A229" s="42"/>
      <c r="B229" s="42"/>
      <c r="C229" s="42"/>
      <c r="D229" s="43"/>
      <c r="E229" s="43"/>
      <c r="F229" s="43"/>
      <c r="G229" s="44"/>
      <c r="H229" s="4"/>
    </row>
    <row r="230" spans="1:8" ht="15.75" customHeight="1">
      <c r="A230" s="42"/>
      <c r="B230" s="42"/>
      <c r="C230" s="321" t="s">
        <v>392</v>
      </c>
      <c r="D230" s="321"/>
      <c r="E230" s="321"/>
      <c r="F230" s="43"/>
      <c r="G230" s="44"/>
      <c r="H230" s="4"/>
    </row>
    <row r="231" spans="1:8" ht="18.75">
      <c r="A231" s="42"/>
      <c r="B231" s="42"/>
      <c r="C231" s="148" t="s">
        <v>260</v>
      </c>
      <c r="D231" s="148" t="s">
        <v>262</v>
      </c>
      <c r="E231" s="148" t="s">
        <v>261</v>
      </c>
      <c r="F231" s="43"/>
      <c r="G231" s="44"/>
      <c r="H231" s="4"/>
    </row>
    <row r="232" spans="1:8" ht="18.75">
      <c r="A232" s="42"/>
      <c r="B232" s="42"/>
      <c r="C232" s="149">
        <v>43498766149</v>
      </c>
      <c r="D232" s="149">
        <v>42707465</v>
      </c>
      <c r="E232" s="149">
        <v>791300843</v>
      </c>
      <c r="F232" s="43"/>
      <c r="G232" s="44"/>
      <c r="H232" s="4"/>
    </row>
    <row r="233" spans="1:8" ht="15.75">
      <c r="A233" s="42"/>
      <c r="B233" s="42"/>
      <c r="C233" s="42"/>
      <c r="D233" s="43"/>
      <c r="E233" s="43"/>
      <c r="F233" s="43"/>
      <c r="G233" s="44"/>
      <c r="H233" s="4"/>
    </row>
    <row r="234" spans="1:8" ht="15.75">
      <c r="A234" s="42"/>
      <c r="B234" s="42"/>
      <c r="C234" s="42"/>
      <c r="D234" s="43"/>
      <c r="E234" s="43"/>
      <c r="F234" s="43"/>
      <c r="G234" s="44"/>
      <c r="H234" s="4"/>
    </row>
    <row r="235" spans="1:8" ht="15.75">
      <c r="A235" s="42"/>
      <c r="B235" s="42"/>
      <c r="C235" s="42"/>
      <c r="D235" s="43"/>
      <c r="E235" s="43"/>
      <c r="F235" s="43"/>
      <c r="G235" s="44"/>
      <c r="H235" s="4"/>
    </row>
    <row r="236" spans="1:8" ht="15.75">
      <c r="A236" s="42"/>
      <c r="B236" s="42"/>
      <c r="C236" s="42"/>
      <c r="D236" s="43"/>
      <c r="E236" s="43"/>
      <c r="F236" s="43"/>
      <c r="G236" s="44"/>
      <c r="H236" s="4"/>
    </row>
    <row r="237" spans="1:8" ht="15.75">
      <c r="A237" s="42"/>
      <c r="B237" s="42"/>
      <c r="C237" s="42"/>
      <c r="D237" s="43"/>
      <c r="E237" s="43"/>
      <c r="F237" s="43"/>
      <c r="G237" s="44"/>
      <c r="H237" s="4"/>
    </row>
    <row r="238" spans="1:8" ht="15.75">
      <c r="A238" s="42"/>
      <c r="B238" s="42"/>
      <c r="C238" s="42"/>
      <c r="D238" s="43"/>
      <c r="E238" s="43"/>
      <c r="F238" s="43"/>
      <c r="G238" s="44"/>
      <c r="H238" s="4"/>
    </row>
    <row r="239" spans="1:8" ht="15.75">
      <c r="A239" s="42"/>
      <c r="B239" s="42"/>
      <c r="C239" s="42"/>
      <c r="D239" s="43"/>
      <c r="E239" s="43"/>
      <c r="F239" s="43"/>
      <c r="G239" s="44"/>
      <c r="H239" s="4"/>
    </row>
    <row r="240" spans="1:8" ht="15.75">
      <c r="A240" s="42"/>
      <c r="B240" s="42"/>
      <c r="C240" s="42"/>
      <c r="D240" s="43"/>
      <c r="E240" s="43"/>
      <c r="F240" s="43"/>
      <c r="G240" s="44"/>
      <c r="H240" s="4"/>
    </row>
    <row r="241" spans="1:8" ht="15.75">
      <c r="A241" s="42"/>
      <c r="B241" s="42"/>
      <c r="C241" s="42"/>
      <c r="D241" s="43"/>
      <c r="E241" s="43"/>
      <c r="F241" s="43"/>
      <c r="G241" s="44"/>
      <c r="H241" s="4"/>
    </row>
    <row r="242" spans="1:8" ht="15.75">
      <c r="A242" s="42"/>
      <c r="B242" s="42"/>
      <c r="C242" s="42"/>
      <c r="D242" s="43"/>
      <c r="E242" s="43"/>
      <c r="F242" s="43"/>
      <c r="G242" s="44"/>
      <c r="H242" s="4"/>
    </row>
    <row r="243" spans="1:8" ht="15.75">
      <c r="A243" s="42"/>
      <c r="B243" s="42"/>
      <c r="C243" s="42"/>
      <c r="D243" s="43"/>
      <c r="E243" s="43"/>
      <c r="F243" s="43"/>
      <c r="G243" s="44"/>
      <c r="H243" s="4"/>
    </row>
    <row r="244" spans="1:8" ht="15.75">
      <c r="A244" s="42"/>
      <c r="B244" s="42"/>
      <c r="C244" s="42"/>
      <c r="D244" s="43"/>
      <c r="E244" s="43"/>
      <c r="F244" s="43"/>
      <c r="G244" s="44"/>
      <c r="H244" s="4"/>
    </row>
    <row r="245" spans="1:8" ht="15.75">
      <c r="A245" s="42"/>
      <c r="B245" s="42"/>
      <c r="C245" s="42"/>
      <c r="D245" s="43"/>
      <c r="E245" s="43"/>
      <c r="F245" s="43"/>
      <c r="G245" s="44"/>
      <c r="H245" s="4"/>
    </row>
    <row r="246" spans="1:8" ht="15.75">
      <c r="A246" s="42"/>
      <c r="B246" s="42"/>
      <c r="C246" s="42"/>
      <c r="D246" s="43"/>
      <c r="E246" s="43"/>
      <c r="F246" s="43"/>
      <c r="G246" s="44"/>
      <c r="H246" s="4"/>
    </row>
    <row r="247" spans="1:8" ht="15.75">
      <c r="A247" s="42"/>
      <c r="B247" s="42"/>
      <c r="C247" s="42"/>
      <c r="D247" s="43"/>
      <c r="E247" s="43"/>
      <c r="F247" s="43"/>
      <c r="G247" s="44"/>
      <c r="H247" s="4"/>
    </row>
    <row r="248" spans="1:8" ht="15.75">
      <c r="A248" s="42"/>
      <c r="B248" s="42"/>
      <c r="C248" s="42"/>
      <c r="D248" s="43"/>
      <c r="E248" s="43"/>
      <c r="F248" s="43"/>
      <c r="G248" s="44"/>
      <c r="H248" s="4"/>
    </row>
    <row r="249" spans="1:8" ht="15.75">
      <c r="A249" s="42"/>
      <c r="B249" s="42"/>
      <c r="C249" s="42"/>
      <c r="D249" s="43"/>
      <c r="E249" s="43"/>
      <c r="F249" s="43"/>
      <c r="G249" s="44"/>
      <c r="H249" s="4"/>
    </row>
    <row r="250" spans="1:8" ht="15.75">
      <c r="A250" s="42"/>
      <c r="B250" s="42"/>
      <c r="C250" s="42"/>
      <c r="D250" s="43"/>
      <c r="E250" s="43"/>
      <c r="F250" s="43"/>
      <c r="G250" s="44"/>
      <c r="H250" s="4"/>
    </row>
    <row r="251" spans="1:8" ht="18.75">
      <c r="A251" s="313" t="s">
        <v>302</v>
      </c>
      <c r="B251" s="313"/>
      <c r="C251" s="313"/>
      <c r="D251" s="313"/>
      <c r="E251" s="313"/>
      <c r="F251" s="313"/>
      <c r="G251" s="313"/>
      <c r="H251" s="4"/>
    </row>
    <row r="252" spans="1:8" ht="16.5">
      <c r="A252" s="312" t="s">
        <v>303</v>
      </c>
      <c r="B252" s="312"/>
      <c r="C252" s="312"/>
      <c r="D252" s="312"/>
      <c r="E252" s="312"/>
      <c r="F252" s="312"/>
      <c r="G252" s="312"/>
      <c r="H252" s="4"/>
    </row>
    <row r="253" spans="1:8" ht="47.25">
      <c r="A253" s="87" t="s">
        <v>197</v>
      </c>
      <c r="B253" s="87" t="s">
        <v>198</v>
      </c>
      <c r="C253" s="310" t="s">
        <v>19</v>
      </c>
      <c r="D253" s="310"/>
      <c r="E253" s="310" t="s">
        <v>182</v>
      </c>
      <c r="F253" s="310"/>
      <c r="G253" s="87" t="s">
        <v>183</v>
      </c>
      <c r="H253" s="4"/>
    </row>
    <row r="254" spans="1:8" ht="15.75">
      <c r="A254" s="97" t="s">
        <v>320</v>
      </c>
      <c r="B254" s="181">
        <v>32</v>
      </c>
      <c r="C254" s="225" t="s">
        <v>226</v>
      </c>
      <c r="D254" s="225"/>
      <c r="E254" s="225" t="s">
        <v>199</v>
      </c>
      <c r="F254" s="225"/>
      <c r="G254" s="105" t="s">
        <v>200</v>
      </c>
      <c r="H254" s="4"/>
    </row>
    <row r="255" spans="1:8" ht="15.75">
      <c r="A255" s="162" t="s">
        <v>321</v>
      </c>
      <c r="B255" s="181">
        <v>26</v>
      </c>
      <c r="C255" s="225" t="s">
        <v>226</v>
      </c>
      <c r="D255" s="225"/>
      <c r="E255" s="225" t="s">
        <v>199</v>
      </c>
      <c r="F255" s="225"/>
      <c r="G255" s="105" t="s">
        <v>200</v>
      </c>
      <c r="H255" s="4"/>
    </row>
    <row r="256" spans="1:8" ht="15.75">
      <c r="A256" s="162" t="s">
        <v>322</v>
      </c>
      <c r="B256" s="182">
        <v>55</v>
      </c>
      <c r="C256" s="225" t="s">
        <v>226</v>
      </c>
      <c r="D256" s="225"/>
      <c r="E256" s="225" t="s">
        <v>199</v>
      </c>
      <c r="F256" s="225"/>
      <c r="G256" s="105" t="s">
        <v>200</v>
      </c>
      <c r="H256" s="4"/>
    </row>
    <row r="257" spans="1:8" ht="15.75">
      <c r="A257" s="162" t="s">
        <v>323</v>
      </c>
      <c r="B257" s="181">
        <v>49</v>
      </c>
      <c r="C257" s="225" t="s">
        <v>226</v>
      </c>
      <c r="D257" s="225"/>
      <c r="E257" s="225" t="s">
        <v>199</v>
      </c>
      <c r="F257" s="225"/>
      <c r="G257" s="105" t="s">
        <v>200</v>
      </c>
      <c r="H257" s="4"/>
    </row>
    <row r="258" spans="1:8" ht="15.75">
      <c r="A258" s="162" t="s">
        <v>324</v>
      </c>
      <c r="B258" s="181">
        <v>62</v>
      </c>
      <c r="C258" s="225" t="s">
        <v>226</v>
      </c>
      <c r="D258" s="225"/>
      <c r="E258" s="225" t="s">
        <v>199</v>
      </c>
      <c r="F258" s="225"/>
      <c r="G258" s="105" t="s">
        <v>200</v>
      </c>
      <c r="H258" s="4"/>
    </row>
    <row r="259" spans="1:8" ht="15.75">
      <c r="A259" s="162" t="s">
        <v>225</v>
      </c>
      <c r="B259" s="182">
        <v>67</v>
      </c>
      <c r="C259" s="225" t="s">
        <v>226</v>
      </c>
      <c r="D259" s="225"/>
      <c r="E259" s="225" t="s">
        <v>199</v>
      </c>
      <c r="F259" s="225"/>
      <c r="G259" s="105" t="s">
        <v>200</v>
      </c>
      <c r="H259" s="4"/>
    </row>
    <row r="260" spans="1:8" ht="15.75">
      <c r="A260" s="162" t="s">
        <v>263</v>
      </c>
      <c r="B260" s="181">
        <v>69</v>
      </c>
      <c r="C260" s="225" t="s">
        <v>226</v>
      </c>
      <c r="D260" s="225"/>
      <c r="E260" s="225" t="s">
        <v>199</v>
      </c>
      <c r="F260" s="225"/>
      <c r="G260" s="105" t="s">
        <v>200</v>
      </c>
      <c r="H260" s="4"/>
    </row>
    <row r="261" spans="1:8" ht="15.75">
      <c r="A261" s="162" t="s">
        <v>233</v>
      </c>
      <c r="B261" s="181">
        <v>71</v>
      </c>
      <c r="C261" s="225" t="s">
        <v>226</v>
      </c>
      <c r="D261" s="225"/>
      <c r="E261" s="225" t="s">
        <v>199</v>
      </c>
      <c r="F261" s="225"/>
      <c r="G261" s="105" t="s">
        <v>200</v>
      </c>
      <c r="H261" s="4"/>
    </row>
    <row r="262" spans="1:8" ht="15.75">
      <c r="A262" s="162" t="s">
        <v>264</v>
      </c>
      <c r="B262" s="182">
        <v>41</v>
      </c>
      <c r="C262" s="225" t="s">
        <v>226</v>
      </c>
      <c r="D262" s="225"/>
      <c r="E262" s="225" t="s">
        <v>199</v>
      </c>
      <c r="F262" s="225"/>
      <c r="G262" s="105" t="s">
        <v>200</v>
      </c>
      <c r="H262" s="4"/>
    </row>
    <row r="263" spans="1:8" ht="15.75">
      <c r="A263" s="162" t="s">
        <v>325</v>
      </c>
      <c r="B263" s="182">
        <v>78</v>
      </c>
      <c r="C263" s="225" t="s">
        <v>226</v>
      </c>
      <c r="D263" s="225"/>
      <c r="E263" s="225" t="s">
        <v>199</v>
      </c>
      <c r="F263" s="225"/>
      <c r="G263" s="105" t="s">
        <v>200</v>
      </c>
      <c r="H263" s="4"/>
    </row>
    <row r="264" spans="1:8" ht="15.75" customHeight="1">
      <c r="A264" s="97" t="s">
        <v>361</v>
      </c>
      <c r="B264" s="182">
        <v>76</v>
      </c>
      <c r="C264" s="225" t="s">
        <v>226</v>
      </c>
      <c r="D264" s="225"/>
      <c r="E264" s="225" t="s">
        <v>199</v>
      </c>
      <c r="F264" s="225"/>
      <c r="G264" s="105" t="s">
        <v>200</v>
      </c>
      <c r="H264" s="4"/>
    </row>
    <row r="265" spans="1:8" ht="15.75" customHeight="1">
      <c r="A265" s="100" t="s">
        <v>332</v>
      </c>
      <c r="B265" s="182">
        <v>52</v>
      </c>
      <c r="C265" s="225" t="s">
        <v>226</v>
      </c>
      <c r="D265" s="225"/>
      <c r="E265" s="225" t="s">
        <v>199</v>
      </c>
      <c r="F265" s="225"/>
      <c r="G265" s="105" t="s">
        <v>200</v>
      </c>
      <c r="H265" s="4"/>
    </row>
    <row r="266" spans="1:8" ht="15.75">
      <c r="A266" s="254"/>
      <c r="B266" s="255"/>
      <c r="C266" s="255"/>
      <c r="D266" s="255"/>
      <c r="E266" s="255"/>
      <c r="F266" s="255"/>
      <c r="G266" s="255"/>
      <c r="H266" s="4"/>
    </row>
    <row r="267" spans="1:8" ht="15.75">
      <c r="A267" s="89"/>
      <c r="B267" s="89"/>
      <c r="C267" s="89"/>
      <c r="D267" s="89"/>
      <c r="E267" s="89"/>
      <c r="F267" s="89"/>
      <c r="G267" s="89"/>
      <c r="H267" s="4"/>
    </row>
    <row r="268" spans="1:8" ht="16.5">
      <c r="A268" s="325" t="s">
        <v>304</v>
      </c>
      <c r="B268" s="326"/>
      <c r="C268" s="326"/>
      <c r="D268" s="326"/>
      <c r="E268" s="326"/>
      <c r="F268" s="326"/>
      <c r="G268" s="327"/>
      <c r="H268" s="4"/>
    </row>
    <row r="269" spans="1:8" ht="15.75">
      <c r="A269" s="297" t="s">
        <v>184</v>
      </c>
      <c r="B269" s="298"/>
      <c r="C269" s="297" t="s">
        <v>19</v>
      </c>
      <c r="D269" s="298"/>
      <c r="E269" s="90" t="s">
        <v>37</v>
      </c>
      <c r="F269" s="297" t="s">
        <v>185</v>
      </c>
      <c r="G269" s="298"/>
      <c r="H269" s="4"/>
    </row>
    <row r="270" spans="1:8" ht="15.75">
      <c r="A270" s="302" t="s">
        <v>201</v>
      </c>
      <c r="B270" s="303"/>
      <c r="C270" s="302" t="s">
        <v>209</v>
      </c>
      <c r="D270" s="303"/>
      <c r="E270" s="101" t="s">
        <v>362</v>
      </c>
      <c r="F270" s="299" t="s">
        <v>202</v>
      </c>
      <c r="G270" s="303"/>
      <c r="H270" s="4"/>
    </row>
    <row r="271" spans="1:8" ht="15.75" customHeight="1">
      <c r="A271" s="302"/>
      <c r="B271" s="303"/>
      <c r="C271" s="302"/>
      <c r="D271" s="303"/>
      <c r="E271" s="101"/>
      <c r="F271" s="302"/>
      <c r="G271" s="303"/>
      <c r="H271" s="4"/>
    </row>
    <row r="272" spans="1:8" ht="15.75">
      <c r="A272" s="254" t="s">
        <v>38</v>
      </c>
      <c r="B272" s="255"/>
      <c r="C272" s="255"/>
      <c r="D272" s="255"/>
      <c r="E272" s="255"/>
      <c r="F272" s="255"/>
      <c r="G272" s="255"/>
      <c r="H272" s="4"/>
    </row>
    <row r="273" spans="1:8" ht="18.75" customHeight="1">
      <c r="A273" s="91"/>
      <c r="B273" s="92"/>
      <c r="C273" s="92"/>
      <c r="D273" s="92"/>
      <c r="E273" s="92"/>
      <c r="F273" s="92"/>
      <c r="G273" s="92"/>
      <c r="H273" s="4"/>
    </row>
    <row r="274" spans="1:8" s="10" customFormat="1" ht="16.5">
      <c r="A274" s="312" t="s">
        <v>305</v>
      </c>
      <c r="B274" s="312"/>
      <c r="C274" s="312"/>
      <c r="D274" s="312"/>
      <c r="E274" s="312"/>
      <c r="F274" s="312"/>
      <c r="G274" s="312"/>
      <c r="H274" s="9"/>
    </row>
    <row r="275" spans="1:8" ht="63">
      <c r="A275" s="86" t="s">
        <v>210</v>
      </c>
      <c r="B275" s="86" t="s">
        <v>186</v>
      </c>
      <c r="C275" s="87" t="s">
        <v>187</v>
      </c>
      <c r="D275" s="310" t="s">
        <v>188</v>
      </c>
      <c r="E275" s="310"/>
      <c r="F275" s="310"/>
      <c r="G275" s="93" t="s">
        <v>189</v>
      </c>
      <c r="H275" s="4"/>
    </row>
    <row r="276" spans="1:8" ht="48" customHeight="1">
      <c r="A276" s="109">
        <v>69</v>
      </c>
      <c r="B276" s="110">
        <v>37</v>
      </c>
      <c r="C276" s="97">
        <f>+A276-B276</f>
        <v>32</v>
      </c>
      <c r="D276" s="225" t="s">
        <v>211</v>
      </c>
      <c r="E276" s="225"/>
      <c r="F276" s="225"/>
      <c r="G276" s="56" t="s">
        <v>203</v>
      </c>
      <c r="H276" s="4"/>
    </row>
    <row r="277" spans="1:8" ht="15.75">
      <c r="A277" s="102"/>
      <c r="B277" s="103"/>
      <c r="C277" s="97"/>
      <c r="D277" s="328"/>
      <c r="E277" s="329"/>
      <c r="F277" s="330"/>
      <c r="G277" s="104"/>
      <c r="H277" s="4"/>
    </row>
    <row r="278" spans="1:8" ht="15.75" customHeight="1">
      <c r="A278" s="254" t="s">
        <v>38</v>
      </c>
      <c r="B278" s="255"/>
      <c r="C278" s="255"/>
      <c r="D278" s="255"/>
      <c r="E278" s="255"/>
      <c r="F278" s="255"/>
      <c r="G278" s="255"/>
      <c r="H278" s="4"/>
    </row>
    <row r="279" spans="1:8" ht="15.75">
      <c r="A279" s="94"/>
      <c r="B279" s="95"/>
      <c r="C279" s="95"/>
      <c r="D279" s="95"/>
      <c r="E279" s="95"/>
      <c r="F279" s="95"/>
      <c r="G279" s="96"/>
      <c r="H279" s="4"/>
    </row>
    <row r="280" spans="1:8" ht="33.75" customHeight="1">
      <c r="A280" s="334" t="s">
        <v>306</v>
      </c>
      <c r="B280" s="335"/>
      <c r="C280" s="335"/>
      <c r="D280" s="335"/>
      <c r="E280" s="335"/>
      <c r="F280" s="335"/>
      <c r="G280" s="336"/>
      <c r="H280" s="4"/>
    </row>
    <row r="281" spans="1:8" ht="16.5">
      <c r="A281" s="331" t="s">
        <v>307</v>
      </c>
      <c r="B281" s="332"/>
      <c r="C281" s="332"/>
      <c r="D281" s="332"/>
      <c r="E281" s="332"/>
      <c r="F281" s="332"/>
      <c r="G281" s="333"/>
      <c r="H281" s="4"/>
    </row>
    <row r="282" spans="1:8" s="7" customFormat="1" ht="15.75">
      <c r="A282" s="297" t="s">
        <v>190</v>
      </c>
      <c r="B282" s="298"/>
      <c r="C282" s="339" t="s">
        <v>191</v>
      </c>
      <c r="D282" s="340"/>
      <c r="E282" s="297" t="s">
        <v>185</v>
      </c>
      <c r="F282" s="341"/>
      <c r="G282" s="298"/>
      <c r="H282" s="6"/>
    </row>
    <row r="283" spans="1:8" s="7" customFormat="1" ht="15.75" customHeight="1">
      <c r="A283" s="319">
        <v>1</v>
      </c>
      <c r="B283" s="320"/>
      <c r="C283" s="319" t="s">
        <v>267</v>
      </c>
      <c r="D283" s="320"/>
      <c r="E283" s="299" t="s">
        <v>265</v>
      </c>
      <c r="F283" s="300"/>
      <c r="G283" s="301"/>
      <c r="H283" s="6"/>
    </row>
    <row r="284" spans="1:8" ht="15.75">
      <c r="A284" s="214">
        <v>2</v>
      </c>
      <c r="B284" s="215"/>
      <c r="C284" s="214" t="s">
        <v>266</v>
      </c>
      <c r="D284" s="215"/>
      <c r="E284" s="299" t="s">
        <v>269</v>
      </c>
      <c r="F284" s="300"/>
      <c r="G284" s="301"/>
      <c r="H284" s="4"/>
    </row>
    <row r="285" spans="1:8" ht="15.75">
      <c r="A285" s="214">
        <v>3</v>
      </c>
      <c r="B285" s="215"/>
      <c r="C285" s="214" t="s">
        <v>268</v>
      </c>
      <c r="D285" s="215"/>
      <c r="E285" s="216" t="s">
        <v>270</v>
      </c>
      <c r="F285" s="217"/>
      <c r="G285" s="218"/>
      <c r="H285" s="4"/>
    </row>
    <row r="286" spans="1:8" ht="18" customHeight="1">
      <c r="A286" s="214">
        <v>4</v>
      </c>
      <c r="B286" s="215"/>
      <c r="C286" s="214" t="s">
        <v>364</v>
      </c>
      <c r="D286" s="215"/>
      <c r="E286" s="216" t="s">
        <v>363</v>
      </c>
      <c r="F286" s="217"/>
      <c r="G286" s="218"/>
      <c r="H286" s="4"/>
    </row>
    <row r="287" spans="1:8" ht="12" customHeight="1">
      <c r="A287" s="254"/>
      <c r="B287" s="255"/>
      <c r="C287" s="255"/>
      <c r="D287" s="255"/>
      <c r="E287" s="255"/>
      <c r="F287" s="255"/>
      <c r="G287" s="255"/>
      <c r="H287" s="4"/>
    </row>
    <row r="288" spans="1:8" ht="6" customHeight="1">
      <c r="A288" s="88"/>
      <c r="B288" s="89"/>
      <c r="C288" s="89"/>
      <c r="D288" s="89"/>
      <c r="E288" s="89"/>
      <c r="F288" s="89"/>
      <c r="G288" s="89"/>
      <c r="H288" s="4"/>
    </row>
    <row r="289" spans="1:8" ht="16.5">
      <c r="A289" s="309" t="s">
        <v>308</v>
      </c>
      <c r="B289" s="309"/>
      <c r="C289" s="309"/>
      <c r="D289" s="309"/>
      <c r="E289" s="309"/>
      <c r="F289" s="309"/>
      <c r="G289" s="309"/>
      <c r="H289" s="4"/>
    </row>
    <row r="290" spans="1:8" ht="33.75" customHeight="1">
      <c r="A290" s="87" t="s">
        <v>192</v>
      </c>
      <c r="B290" s="87" t="s">
        <v>193</v>
      </c>
      <c r="C290" s="310" t="s">
        <v>194</v>
      </c>
      <c r="D290" s="310"/>
      <c r="E290" s="87" t="s">
        <v>195</v>
      </c>
      <c r="F290" s="310" t="s">
        <v>196</v>
      </c>
      <c r="G290" s="310"/>
      <c r="H290" s="4"/>
    </row>
    <row r="291" spans="1:8" ht="15.75">
      <c r="A291" s="97"/>
      <c r="B291" s="97"/>
      <c r="C291" s="226" t="s">
        <v>365</v>
      </c>
      <c r="D291" s="226"/>
      <c r="E291" s="97"/>
      <c r="F291" s="226"/>
      <c r="G291" s="226"/>
      <c r="H291" s="4"/>
    </row>
    <row r="292" spans="1:8" ht="15.75">
      <c r="A292" s="97"/>
      <c r="B292" s="97"/>
      <c r="C292" s="226"/>
      <c r="D292" s="226"/>
      <c r="E292" s="100"/>
      <c r="F292" s="226"/>
      <c r="G292" s="226"/>
      <c r="H292" s="4"/>
    </row>
    <row r="293" spans="1:8" ht="15" customHeight="1">
      <c r="A293" s="99"/>
      <c r="B293" s="99"/>
      <c r="C293" s="337"/>
      <c r="D293" s="338"/>
      <c r="E293" s="98"/>
      <c r="F293" s="226"/>
      <c r="G293" s="226"/>
      <c r="H293" s="4"/>
    </row>
    <row r="294" spans="1:8" ht="15.75">
      <c r="A294" s="254" t="s">
        <v>38</v>
      </c>
      <c r="B294" s="255"/>
      <c r="C294" s="255"/>
      <c r="D294" s="255"/>
      <c r="E294" s="255"/>
      <c r="F294" s="255"/>
      <c r="G294" s="255"/>
      <c r="H294" s="4"/>
    </row>
    <row r="295" spans="1:8" ht="15.75" customHeight="1">
      <c r="A295" s="16" t="s">
        <v>4</v>
      </c>
      <c r="B295" s="15" t="s">
        <v>37</v>
      </c>
      <c r="C295" s="253" t="s">
        <v>22</v>
      </c>
      <c r="D295" s="305"/>
      <c r="E295" s="306"/>
      <c r="F295" s="259" t="s">
        <v>23</v>
      </c>
      <c r="G295" s="260"/>
      <c r="H295" s="4"/>
    </row>
    <row r="296" spans="1:8" ht="15.75">
      <c r="A296" s="24"/>
      <c r="B296" s="24"/>
      <c r="C296" s="307"/>
      <c r="D296" s="307"/>
      <c r="E296" s="308"/>
      <c r="F296" s="307"/>
      <c r="G296" s="308"/>
      <c r="H296" s="4"/>
    </row>
    <row r="297" spans="1:8" ht="38.25" customHeight="1">
      <c r="A297" s="250" t="s">
        <v>38</v>
      </c>
      <c r="B297" s="251"/>
      <c r="C297" s="251"/>
      <c r="D297" s="251"/>
      <c r="E297" s="251"/>
      <c r="F297" s="251"/>
      <c r="G297" s="251"/>
      <c r="H297" s="4"/>
    </row>
    <row r="298" spans="1:8" ht="15" customHeight="1">
      <c r="A298" s="106"/>
      <c r="B298" s="107"/>
      <c r="C298" s="107"/>
      <c r="D298" s="107"/>
      <c r="E298" s="107"/>
      <c r="F298" s="107"/>
      <c r="G298" s="107"/>
      <c r="H298" s="4"/>
    </row>
    <row r="299" spans="1:8" ht="38.25" customHeight="1">
      <c r="A299" s="263" t="s">
        <v>309</v>
      </c>
      <c r="B299" s="263"/>
      <c r="C299" s="263"/>
      <c r="D299" s="263"/>
      <c r="E299" s="263"/>
      <c r="F299" s="263"/>
      <c r="G299" s="263"/>
      <c r="H299" s="4"/>
    </row>
    <row r="300" spans="1:8" ht="38.25" customHeight="1">
      <c r="A300" s="112" t="s">
        <v>212</v>
      </c>
      <c r="B300" s="112" t="s">
        <v>213</v>
      </c>
      <c r="C300" s="256" t="s">
        <v>19</v>
      </c>
      <c r="D300" s="256"/>
      <c r="E300" s="112" t="s">
        <v>214</v>
      </c>
      <c r="F300" s="256" t="s">
        <v>215</v>
      </c>
      <c r="G300" s="256"/>
      <c r="H300" s="4"/>
    </row>
    <row r="301" spans="1:8" ht="12.75" customHeight="1">
      <c r="A301" s="150">
        <v>15412</v>
      </c>
      <c r="B301" s="151">
        <v>45108</v>
      </c>
      <c r="C301" s="235" t="s">
        <v>271</v>
      </c>
      <c r="D301" s="236"/>
      <c r="E301" s="113" t="s">
        <v>272</v>
      </c>
      <c r="F301" s="241" t="s">
        <v>273</v>
      </c>
      <c r="G301" s="242"/>
      <c r="H301" s="4"/>
    </row>
    <row r="302" spans="1:8" ht="12.75" customHeight="1">
      <c r="A302" s="113"/>
      <c r="B302" s="113"/>
      <c r="C302" s="237"/>
      <c r="D302" s="238"/>
      <c r="E302" s="113"/>
      <c r="F302" s="243"/>
      <c r="G302" s="244"/>
      <c r="H302" s="4"/>
    </row>
    <row r="303" spans="1:8" ht="15.75">
      <c r="A303" s="113"/>
      <c r="B303" s="113"/>
      <c r="C303" s="239"/>
      <c r="D303" s="240"/>
      <c r="E303" s="111"/>
      <c r="F303" s="245"/>
      <c r="G303" s="246"/>
      <c r="H303" s="4"/>
    </row>
    <row r="304" spans="1:8" ht="16.5">
      <c r="A304" s="252" t="s">
        <v>310</v>
      </c>
      <c r="B304" s="252"/>
      <c r="C304" s="252"/>
      <c r="D304" s="252"/>
      <c r="E304" s="252"/>
      <c r="F304" s="252"/>
      <c r="G304" s="252"/>
      <c r="H304" s="4"/>
    </row>
    <row r="305" spans="1:8" ht="15.75">
      <c r="A305" s="253" t="s">
        <v>24</v>
      </c>
      <c r="B305" s="253"/>
      <c r="C305" s="253"/>
      <c r="D305" s="253" t="s">
        <v>30</v>
      </c>
      <c r="E305" s="253"/>
      <c r="F305" s="253"/>
      <c r="G305" s="253"/>
      <c r="H305" s="4"/>
    </row>
    <row r="306" spans="1:8" ht="15.75">
      <c r="A306" s="250">
        <v>2019</v>
      </c>
      <c r="B306" s="250"/>
      <c r="C306" s="250"/>
      <c r="D306" s="251">
        <v>2.81</v>
      </c>
      <c r="E306" s="251"/>
      <c r="F306" s="251"/>
      <c r="G306" s="251"/>
      <c r="H306" s="4"/>
    </row>
    <row r="307" spans="1:8" ht="15.75">
      <c r="A307" s="250">
        <v>2020</v>
      </c>
      <c r="B307" s="250"/>
      <c r="C307" s="250"/>
      <c r="D307" s="251">
        <v>1.72</v>
      </c>
      <c r="E307" s="251"/>
      <c r="F307" s="251"/>
      <c r="G307" s="251"/>
      <c r="H307" s="4"/>
    </row>
    <row r="308" spans="1:8" ht="15.75">
      <c r="A308" s="250">
        <v>2021</v>
      </c>
      <c r="B308" s="250"/>
      <c r="C308" s="250"/>
      <c r="D308" s="251">
        <v>1.97</v>
      </c>
      <c r="E308" s="251"/>
      <c r="F308" s="251"/>
      <c r="G308" s="251"/>
      <c r="H308" s="4"/>
    </row>
    <row r="309" spans="1:8" ht="15.75">
      <c r="A309" s="250">
        <v>2022</v>
      </c>
      <c r="B309" s="250"/>
      <c r="C309" s="250"/>
      <c r="D309" s="251">
        <v>2.12</v>
      </c>
      <c r="E309" s="251"/>
      <c r="F309" s="251"/>
      <c r="G309" s="251"/>
      <c r="H309" s="4"/>
    </row>
    <row r="310" spans="1:8" ht="25.5" customHeight="1">
      <c r="A310" s="250" t="s">
        <v>38</v>
      </c>
      <c r="B310" s="251"/>
      <c r="C310" s="251"/>
      <c r="D310" s="251"/>
      <c r="E310" s="251"/>
      <c r="F310" s="251"/>
      <c r="G310" s="251"/>
      <c r="H310" s="4"/>
    </row>
    <row r="311" spans="1:8" ht="25.5" customHeight="1">
      <c r="A311" s="304" t="s">
        <v>311</v>
      </c>
      <c r="B311" s="304"/>
      <c r="C311" s="304"/>
      <c r="D311" s="304"/>
      <c r="E311" s="304"/>
      <c r="F311" s="304"/>
      <c r="G311" s="304"/>
      <c r="H311" s="4"/>
    </row>
    <row r="312" spans="1:8" ht="25.5" customHeight="1">
      <c r="A312" s="252" t="s">
        <v>312</v>
      </c>
      <c r="B312" s="252"/>
      <c r="C312" s="252"/>
      <c r="D312" s="252"/>
      <c r="E312" s="252"/>
      <c r="F312" s="252"/>
      <c r="G312" s="252"/>
      <c r="H312" s="4"/>
    </row>
    <row r="313" spans="1:8" ht="25.5" customHeight="1">
      <c r="A313" s="253" t="s">
        <v>217</v>
      </c>
      <c r="B313" s="253"/>
      <c r="C313" s="253"/>
      <c r="D313" s="253"/>
      <c r="E313" s="253"/>
      <c r="F313" s="253"/>
      <c r="G313" s="253"/>
      <c r="H313" s="4"/>
    </row>
    <row r="314" spans="1:8" ht="25.5" customHeight="1">
      <c r="A314" s="14" t="s">
        <v>218</v>
      </c>
      <c r="B314" s="15" t="s">
        <v>37</v>
      </c>
      <c r="C314" s="253" t="s">
        <v>19</v>
      </c>
      <c r="D314" s="253"/>
      <c r="E314" s="253"/>
      <c r="F314" s="256" t="s">
        <v>219</v>
      </c>
      <c r="G314" s="256"/>
      <c r="H314" s="4"/>
    </row>
    <row r="315" spans="1:8" ht="15" customHeight="1">
      <c r="A315" s="24"/>
      <c r="B315" s="24"/>
      <c r="C315" s="251" t="s">
        <v>223</v>
      </c>
      <c r="D315" s="251"/>
      <c r="E315" s="251"/>
      <c r="F315" s="231"/>
      <c r="G315" s="231"/>
      <c r="H315" s="4"/>
    </row>
    <row r="316" spans="1:8" ht="15" customHeight="1">
      <c r="A316" s="24"/>
      <c r="B316" s="24"/>
      <c r="C316" s="251"/>
      <c r="D316" s="251"/>
      <c r="E316" s="251"/>
      <c r="F316" s="231"/>
      <c r="G316" s="231"/>
      <c r="H316" s="4"/>
    </row>
    <row r="317" spans="1:8" ht="15" customHeight="1">
      <c r="A317" s="250" t="s">
        <v>38</v>
      </c>
      <c r="B317" s="251"/>
      <c r="C317" s="251"/>
      <c r="D317" s="251"/>
      <c r="E317" s="251"/>
      <c r="F317" s="251"/>
      <c r="G317" s="251"/>
      <c r="H317" s="4"/>
    </row>
    <row r="318" spans="1:8" ht="9.75" customHeight="1">
      <c r="A318" s="4"/>
      <c r="B318" s="4"/>
      <c r="C318" s="4"/>
      <c r="D318" s="4"/>
      <c r="E318" s="4"/>
      <c r="F318" s="4"/>
      <c r="G318" s="4"/>
      <c r="H318" s="4"/>
    </row>
    <row r="319" spans="1:8" ht="25.5" customHeight="1">
      <c r="A319" s="253" t="s">
        <v>220</v>
      </c>
      <c r="B319" s="253"/>
      <c r="C319" s="253"/>
      <c r="D319" s="253"/>
      <c r="E319" s="253"/>
      <c r="F319" s="253"/>
      <c r="G319" s="253"/>
      <c r="H319" s="4"/>
    </row>
    <row r="320" spans="1:8" ht="25.5" customHeight="1">
      <c r="A320" s="14" t="s">
        <v>218</v>
      </c>
      <c r="B320" s="15" t="s">
        <v>37</v>
      </c>
      <c r="C320" s="253" t="s">
        <v>19</v>
      </c>
      <c r="D320" s="253"/>
      <c r="E320" s="253"/>
      <c r="F320" s="256" t="s">
        <v>219</v>
      </c>
      <c r="G320" s="256"/>
      <c r="H320" s="4"/>
    </row>
    <row r="321" spans="1:8" ht="17.25" customHeight="1">
      <c r="A321" s="24"/>
      <c r="B321" s="24"/>
      <c r="C321" s="251" t="s">
        <v>216</v>
      </c>
      <c r="D321" s="251"/>
      <c r="E321" s="251"/>
      <c r="F321" s="231"/>
      <c r="G321" s="231"/>
      <c r="H321" s="4"/>
    </row>
    <row r="322" spans="1:8" ht="17.25" customHeight="1">
      <c r="A322" s="24"/>
      <c r="B322" s="24"/>
      <c r="C322" s="251"/>
      <c r="D322" s="251"/>
      <c r="E322" s="251"/>
      <c r="F322" s="231"/>
      <c r="G322" s="231"/>
      <c r="H322" s="4"/>
    </row>
    <row r="323" spans="1:8" ht="17.25" customHeight="1">
      <c r="A323" s="250" t="s">
        <v>38</v>
      </c>
      <c r="B323" s="251"/>
      <c r="C323" s="251"/>
      <c r="D323" s="251"/>
      <c r="E323" s="251"/>
      <c r="F323" s="251"/>
      <c r="G323" s="251"/>
      <c r="H323" s="4"/>
    </row>
    <row r="324" spans="1:8" ht="15" customHeight="1">
      <c r="A324" s="4"/>
      <c r="B324" s="4"/>
      <c r="C324" s="4"/>
      <c r="D324" s="4"/>
      <c r="E324" s="4"/>
      <c r="F324" s="4"/>
      <c r="G324" s="4"/>
      <c r="H324" s="4"/>
    </row>
    <row r="325" spans="1:8" ht="25.5" customHeight="1">
      <c r="A325" s="253" t="s">
        <v>221</v>
      </c>
      <c r="B325" s="253"/>
      <c r="C325" s="253"/>
      <c r="D325" s="253"/>
      <c r="E325" s="253"/>
      <c r="F325" s="253"/>
      <c r="G325" s="253"/>
      <c r="H325" s="4"/>
    </row>
    <row r="326" spans="1:8" ht="25.5" customHeight="1">
      <c r="A326" s="14" t="s">
        <v>218</v>
      </c>
      <c r="B326" s="15" t="s">
        <v>37</v>
      </c>
      <c r="C326" s="253" t="s">
        <v>19</v>
      </c>
      <c r="D326" s="253"/>
      <c r="E326" s="253"/>
      <c r="F326" s="256" t="s">
        <v>219</v>
      </c>
      <c r="G326" s="256"/>
      <c r="H326" s="4"/>
    </row>
    <row r="327" spans="1:8" ht="16.5" customHeight="1">
      <c r="A327" s="24"/>
      <c r="B327" s="24"/>
      <c r="C327" s="251" t="s">
        <v>223</v>
      </c>
      <c r="D327" s="251"/>
      <c r="E327" s="251"/>
      <c r="F327" s="231"/>
      <c r="G327" s="231"/>
      <c r="H327" s="4"/>
    </row>
    <row r="328" spans="1:8" ht="16.5" customHeight="1">
      <c r="A328" s="24"/>
      <c r="B328" s="24"/>
      <c r="C328" s="251"/>
      <c r="D328" s="251"/>
      <c r="E328" s="251"/>
      <c r="F328" s="231"/>
      <c r="G328" s="231"/>
      <c r="H328" s="4"/>
    </row>
    <row r="329" spans="1:8" ht="16.5" customHeight="1">
      <c r="A329" s="250" t="s">
        <v>38</v>
      </c>
      <c r="B329" s="251"/>
      <c r="C329" s="251"/>
      <c r="D329" s="251"/>
      <c r="E329" s="251"/>
      <c r="F329" s="251"/>
      <c r="G329" s="251"/>
      <c r="H329" s="4"/>
    </row>
    <row r="330" spans="1:8" ht="10.5" customHeight="1">
      <c r="A330" s="4"/>
      <c r="B330" s="4"/>
      <c r="C330" s="4"/>
      <c r="D330" s="4"/>
      <c r="E330" s="4"/>
      <c r="F330" s="4"/>
      <c r="G330" s="4"/>
      <c r="H330" s="4"/>
    </row>
    <row r="331" spans="1:8" ht="25.5" customHeight="1">
      <c r="A331" s="253" t="s">
        <v>222</v>
      </c>
      <c r="B331" s="253"/>
      <c r="C331" s="253"/>
      <c r="D331" s="253"/>
      <c r="E331" s="253"/>
      <c r="F331" s="253"/>
      <c r="G331" s="253"/>
      <c r="H331" s="4"/>
    </row>
    <row r="332" spans="1:8" ht="25.5" customHeight="1">
      <c r="A332" s="14" t="s">
        <v>218</v>
      </c>
      <c r="B332" s="15" t="s">
        <v>37</v>
      </c>
      <c r="C332" s="253" t="s">
        <v>19</v>
      </c>
      <c r="D332" s="253"/>
      <c r="E332" s="253"/>
      <c r="F332" s="256" t="s">
        <v>219</v>
      </c>
      <c r="G332" s="256"/>
      <c r="H332" s="4"/>
    </row>
    <row r="333" spans="1:8" ht="25.5" customHeight="1">
      <c r="A333" s="219" t="s">
        <v>366</v>
      </c>
      <c r="B333" s="220"/>
      <c r="C333" s="251" t="s">
        <v>367</v>
      </c>
      <c r="D333" s="251"/>
      <c r="E333" s="251"/>
      <c r="F333" s="232" t="s">
        <v>227</v>
      </c>
      <c r="G333" s="231"/>
      <c r="H333" s="4"/>
    </row>
    <row r="334" spans="1:8" ht="25.5" customHeight="1">
      <c r="A334" s="221"/>
      <c r="B334" s="222"/>
      <c r="C334" s="251" t="s">
        <v>274</v>
      </c>
      <c r="D334" s="251"/>
      <c r="E334" s="251"/>
      <c r="F334" s="232" t="s">
        <v>227</v>
      </c>
      <c r="G334" s="231"/>
      <c r="H334" s="4"/>
    </row>
    <row r="335" spans="1:8" ht="25.5" customHeight="1">
      <c r="A335" s="221"/>
      <c r="B335" s="222"/>
      <c r="C335" s="251" t="s">
        <v>275</v>
      </c>
      <c r="D335" s="251"/>
      <c r="E335" s="251"/>
      <c r="F335" s="232" t="s">
        <v>227</v>
      </c>
      <c r="G335" s="231"/>
      <c r="H335" s="4"/>
    </row>
    <row r="336" spans="1:8" ht="25.5" customHeight="1">
      <c r="A336" s="221"/>
      <c r="B336" s="222"/>
      <c r="C336" s="251" t="s">
        <v>276</v>
      </c>
      <c r="D336" s="251"/>
      <c r="E336" s="251"/>
      <c r="F336" s="232" t="s">
        <v>227</v>
      </c>
      <c r="G336" s="231"/>
      <c r="H336" s="4"/>
    </row>
    <row r="337" spans="1:8" ht="25.5" customHeight="1">
      <c r="A337" s="221"/>
      <c r="B337" s="222"/>
      <c r="C337" s="251" t="s">
        <v>277</v>
      </c>
      <c r="D337" s="251"/>
      <c r="E337" s="251"/>
      <c r="F337" s="232" t="s">
        <v>227</v>
      </c>
      <c r="G337" s="231"/>
      <c r="H337" s="4"/>
    </row>
    <row r="338" spans="1:8" ht="25.5" customHeight="1">
      <c r="A338" s="221"/>
      <c r="B338" s="222"/>
      <c r="C338" s="251" t="s">
        <v>368</v>
      </c>
      <c r="D338" s="251"/>
      <c r="E338" s="251"/>
      <c r="F338" s="232" t="s">
        <v>227</v>
      </c>
      <c r="G338" s="231"/>
      <c r="H338" s="4"/>
    </row>
    <row r="339" spans="1:8" ht="25.5" customHeight="1">
      <c r="A339" s="221"/>
      <c r="B339" s="222"/>
      <c r="C339" s="251" t="s">
        <v>369</v>
      </c>
      <c r="D339" s="251"/>
      <c r="E339" s="251"/>
      <c r="F339" s="232" t="s">
        <v>227</v>
      </c>
      <c r="G339" s="231"/>
      <c r="H339" s="4"/>
    </row>
    <row r="340" spans="1:8" ht="25.5" customHeight="1">
      <c r="A340" s="221"/>
      <c r="B340" s="222"/>
      <c r="C340" s="251" t="s">
        <v>370</v>
      </c>
      <c r="D340" s="251"/>
      <c r="E340" s="251"/>
      <c r="F340" s="232" t="s">
        <v>227</v>
      </c>
      <c r="G340" s="231"/>
      <c r="H340" s="4"/>
    </row>
    <row r="341" spans="1:8" ht="25.5" customHeight="1">
      <c r="A341" s="221"/>
      <c r="B341" s="222"/>
      <c r="C341" s="251" t="s">
        <v>278</v>
      </c>
      <c r="D341" s="251"/>
      <c r="E341" s="251"/>
      <c r="F341" s="232" t="s">
        <v>227</v>
      </c>
      <c r="G341" s="231"/>
      <c r="H341" s="4"/>
    </row>
    <row r="342" spans="1:8" ht="25.5" customHeight="1">
      <c r="A342" s="221"/>
      <c r="B342" s="222"/>
      <c r="C342" s="251" t="s">
        <v>279</v>
      </c>
      <c r="D342" s="251"/>
      <c r="E342" s="251"/>
      <c r="F342" s="232" t="s">
        <v>227</v>
      </c>
      <c r="G342" s="231"/>
      <c r="H342" s="4"/>
    </row>
    <row r="343" spans="1:8" ht="25.5" customHeight="1">
      <c r="A343" s="221"/>
      <c r="B343" s="222"/>
      <c r="C343" s="251" t="s">
        <v>371</v>
      </c>
      <c r="D343" s="251"/>
      <c r="E343" s="251"/>
      <c r="F343" s="232" t="s">
        <v>227</v>
      </c>
      <c r="G343" s="231"/>
      <c r="H343" s="4"/>
    </row>
    <row r="344" spans="1:8" ht="25.5" customHeight="1">
      <c r="A344" s="221"/>
      <c r="B344" s="222"/>
      <c r="C344" s="251" t="s">
        <v>369</v>
      </c>
      <c r="D344" s="251"/>
      <c r="E344" s="251"/>
      <c r="F344" s="232" t="s">
        <v>227</v>
      </c>
      <c r="G344" s="231"/>
      <c r="H344" s="4"/>
    </row>
    <row r="345" spans="1:8" ht="25.5" customHeight="1">
      <c r="A345" s="221"/>
      <c r="B345" s="222"/>
      <c r="C345" s="251" t="s">
        <v>280</v>
      </c>
      <c r="D345" s="251"/>
      <c r="E345" s="251"/>
      <c r="F345" s="232" t="s">
        <v>227</v>
      </c>
      <c r="G345" s="231"/>
      <c r="H345" s="4"/>
    </row>
    <row r="346" spans="1:8" ht="25.5" customHeight="1">
      <c r="A346" s="221"/>
      <c r="B346" s="222"/>
      <c r="C346" s="251" t="s">
        <v>372</v>
      </c>
      <c r="D346" s="251"/>
      <c r="E346" s="251"/>
      <c r="F346" s="232" t="s">
        <v>227</v>
      </c>
      <c r="G346" s="231"/>
      <c r="H346" s="4"/>
    </row>
    <row r="347" spans="1:8" ht="25.5" customHeight="1">
      <c r="A347" s="221"/>
      <c r="B347" s="222"/>
      <c r="C347" s="251" t="s">
        <v>373</v>
      </c>
      <c r="D347" s="251"/>
      <c r="E347" s="251"/>
      <c r="F347" s="232" t="s">
        <v>227</v>
      </c>
      <c r="G347" s="231"/>
      <c r="H347" s="4"/>
    </row>
    <row r="348" spans="1:8" ht="25.5" customHeight="1">
      <c r="A348" s="223"/>
      <c r="B348" s="224"/>
      <c r="C348" s="251" t="s">
        <v>281</v>
      </c>
      <c r="D348" s="251"/>
      <c r="E348" s="251"/>
      <c r="F348" s="232" t="s">
        <v>227</v>
      </c>
      <c r="G348" s="231"/>
      <c r="H348" s="4"/>
    </row>
    <row r="349" spans="1:8" ht="25.5" customHeight="1">
      <c r="A349" s="199"/>
      <c r="B349" s="199"/>
      <c r="C349" s="198"/>
      <c r="D349" s="198"/>
      <c r="E349" s="198"/>
      <c r="F349" s="200"/>
      <c r="G349" s="201"/>
      <c r="H349" s="4"/>
    </row>
    <row r="350" spans="1:8" ht="6" customHeight="1">
      <c r="A350" s="4"/>
      <c r="B350" s="4"/>
      <c r="C350" s="4"/>
      <c r="D350" s="4"/>
      <c r="E350" s="4"/>
      <c r="F350" s="4"/>
      <c r="G350" s="4"/>
      <c r="H350" s="4"/>
    </row>
    <row r="351" spans="1:8" ht="6" customHeight="1">
      <c r="A351" s="4"/>
      <c r="B351" s="4"/>
      <c r="C351" s="4"/>
      <c r="D351" s="4"/>
      <c r="E351" s="4"/>
      <c r="F351" s="4"/>
      <c r="G351" s="4"/>
      <c r="H351" s="4"/>
    </row>
    <row r="352" spans="1:8" ht="21.75" customHeight="1">
      <c r="A352" s="4"/>
      <c r="B352" s="4"/>
      <c r="C352" s="4"/>
      <c r="D352" s="4"/>
      <c r="E352" s="4"/>
      <c r="F352" s="4"/>
      <c r="G352" s="4"/>
      <c r="H352" s="4"/>
    </row>
    <row r="353" spans="1:8" ht="27.75" customHeight="1">
      <c r="A353" s="4"/>
      <c r="B353" s="4"/>
      <c r="C353" s="4"/>
      <c r="D353" s="4"/>
      <c r="E353" s="4"/>
      <c r="F353" s="4"/>
      <c r="G353" s="4"/>
      <c r="H353" s="4"/>
    </row>
    <row r="354" spans="1:8" ht="44.25" customHeight="1">
      <c r="A354" s="4"/>
      <c r="B354" s="4"/>
      <c r="C354" s="4"/>
      <c r="D354" s="4"/>
      <c r="E354" s="4"/>
      <c r="F354" s="4"/>
      <c r="G354" s="4"/>
      <c r="H354" s="4"/>
    </row>
    <row r="355" spans="1:8" ht="33" customHeight="1">
      <c r="A355" s="247" t="s">
        <v>313</v>
      </c>
      <c r="B355" s="247"/>
      <c r="C355" s="247"/>
      <c r="D355" s="247"/>
      <c r="E355" s="247"/>
      <c r="F355" s="247"/>
      <c r="G355" s="247"/>
      <c r="H355" s="4"/>
    </row>
    <row r="356" spans="1:8" ht="21">
      <c r="A356" s="48"/>
      <c r="B356" s="49"/>
      <c r="C356" s="51" t="s">
        <v>54</v>
      </c>
      <c r="D356" s="47"/>
      <c r="E356" s="47"/>
      <c r="F356" s="47"/>
    </row>
    <row r="357" spans="1:8" ht="15.75" customHeight="1">
      <c r="A357" s="351" t="s">
        <v>144</v>
      </c>
      <c r="B357" s="352"/>
      <c r="C357" s="50" t="s">
        <v>325</v>
      </c>
      <c r="D357" s="50" t="s">
        <v>328</v>
      </c>
      <c r="E357" s="50" t="s">
        <v>332</v>
      </c>
      <c r="F357" s="50" t="s">
        <v>136</v>
      </c>
    </row>
    <row r="358" spans="1:8" ht="31.5" customHeight="1">
      <c r="A358" s="345" t="s">
        <v>137</v>
      </c>
      <c r="B358" s="346"/>
      <c r="C358" s="63">
        <v>1</v>
      </c>
      <c r="D358" s="63">
        <v>2</v>
      </c>
      <c r="E358" s="63">
        <v>3</v>
      </c>
      <c r="F358" s="46">
        <f>+C358+D358+E358</f>
        <v>6</v>
      </c>
    </row>
    <row r="359" spans="1:8" ht="31.5" customHeight="1">
      <c r="A359" s="345" t="s">
        <v>138</v>
      </c>
      <c r="B359" s="346"/>
      <c r="C359" s="63">
        <v>2</v>
      </c>
      <c r="D359" s="63">
        <v>1</v>
      </c>
      <c r="E359" s="63">
        <v>2</v>
      </c>
      <c r="F359" s="46">
        <f t="shared" ref="F359:F363" si="3">+C359+D359+E359</f>
        <v>5</v>
      </c>
    </row>
    <row r="360" spans="1:8" ht="31.5" customHeight="1">
      <c r="A360" s="345" t="s">
        <v>139</v>
      </c>
      <c r="B360" s="346"/>
      <c r="C360" s="63">
        <v>5</v>
      </c>
      <c r="D360" s="63">
        <v>3</v>
      </c>
      <c r="E360" s="63">
        <v>4</v>
      </c>
      <c r="F360" s="46">
        <f t="shared" si="3"/>
        <v>12</v>
      </c>
    </row>
    <row r="361" spans="1:8" ht="31.5" customHeight="1">
      <c r="A361" s="345" t="s">
        <v>140</v>
      </c>
      <c r="B361" s="346"/>
      <c r="C361" s="63">
        <v>26</v>
      </c>
      <c r="D361" s="63">
        <v>10</v>
      </c>
      <c r="E361" s="63">
        <v>8</v>
      </c>
      <c r="F361" s="46">
        <f t="shared" si="3"/>
        <v>44</v>
      </c>
    </row>
    <row r="362" spans="1:8" ht="31.5" customHeight="1">
      <c r="A362" s="345" t="s">
        <v>141</v>
      </c>
      <c r="B362" s="346"/>
      <c r="C362" s="63">
        <v>1</v>
      </c>
      <c r="D362" s="63">
        <v>0</v>
      </c>
      <c r="E362" s="63">
        <v>0</v>
      </c>
      <c r="F362" s="46">
        <f t="shared" si="3"/>
        <v>1</v>
      </c>
    </row>
    <row r="363" spans="1:8" ht="31.5" customHeight="1">
      <c r="A363" s="347" t="s">
        <v>142</v>
      </c>
      <c r="B363" s="348"/>
      <c r="C363" s="63">
        <v>3</v>
      </c>
      <c r="D363" s="63">
        <v>0</v>
      </c>
      <c r="E363" s="63">
        <v>1</v>
      </c>
      <c r="F363" s="46">
        <f t="shared" si="3"/>
        <v>4</v>
      </c>
    </row>
    <row r="364" spans="1:8" ht="31.5" customHeight="1">
      <c r="A364" s="349" t="s">
        <v>143</v>
      </c>
      <c r="B364" s="350"/>
      <c r="C364" s="45">
        <f>SUM(C358:C363)</f>
        <v>38</v>
      </c>
      <c r="D364" s="45">
        <f t="shared" ref="D364:E364" si="4">SUM(D358:D363)</f>
        <v>16</v>
      </c>
      <c r="E364" s="45">
        <f t="shared" si="4"/>
        <v>18</v>
      </c>
      <c r="F364" s="46">
        <f t="shared" ref="F364" si="5">+C364+D364+E364</f>
        <v>72</v>
      </c>
    </row>
    <row r="365" spans="1:8" ht="5.25" customHeight="1"/>
    <row r="366" spans="1:8" ht="3" customHeight="1"/>
    <row r="388" spans="2:6" ht="21">
      <c r="B388" s="342" t="s">
        <v>314</v>
      </c>
      <c r="C388" s="342"/>
      <c r="D388" s="342"/>
      <c r="E388" s="342"/>
      <c r="F388" s="342"/>
    </row>
    <row r="389" spans="2:6" ht="21">
      <c r="B389" s="342" t="s">
        <v>398</v>
      </c>
      <c r="C389" s="342"/>
      <c r="D389" s="342"/>
      <c r="E389" s="342"/>
      <c r="F389" s="342"/>
    </row>
    <row r="390" spans="2:6" ht="18.75">
      <c r="B390" s="54" t="s">
        <v>378</v>
      </c>
      <c r="C390" s="55" t="s">
        <v>376</v>
      </c>
      <c r="D390" s="55" t="s">
        <v>374</v>
      </c>
      <c r="E390" s="55" t="s">
        <v>377</v>
      </c>
      <c r="F390" s="55" t="s">
        <v>375</v>
      </c>
    </row>
    <row r="391" spans="2:6" ht="31.5" customHeight="1">
      <c r="B391" s="52" t="s">
        <v>145</v>
      </c>
      <c r="C391" s="63">
        <v>8</v>
      </c>
      <c r="D391" s="63">
        <v>12</v>
      </c>
      <c r="E391" s="63">
        <v>10</v>
      </c>
      <c r="F391" s="183">
        <v>12</v>
      </c>
    </row>
    <row r="392" spans="2:6" ht="31.5" customHeight="1">
      <c r="B392" s="52" t="s">
        <v>146</v>
      </c>
      <c r="C392" s="63">
        <v>1</v>
      </c>
      <c r="D392" s="63">
        <v>4</v>
      </c>
      <c r="E392" s="63">
        <v>3</v>
      </c>
      <c r="F392" s="183">
        <v>2</v>
      </c>
    </row>
    <row r="393" spans="2:6" ht="31.5" customHeight="1">
      <c r="B393" s="52" t="s">
        <v>147</v>
      </c>
      <c r="C393" s="63">
        <v>49</v>
      </c>
      <c r="D393" s="63">
        <v>60</v>
      </c>
      <c r="E393" s="63">
        <v>115</v>
      </c>
      <c r="F393" s="183">
        <v>82</v>
      </c>
    </row>
    <row r="394" spans="2:6" ht="31.5" customHeight="1">
      <c r="B394" s="52" t="s">
        <v>148</v>
      </c>
      <c r="C394" s="63">
        <v>1</v>
      </c>
      <c r="D394" s="63">
        <v>20</v>
      </c>
      <c r="E394" s="63">
        <v>64</v>
      </c>
      <c r="F394" s="183">
        <v>20</v>
      </c>
    </row>
    <row r="395" spans="2:6" ht="31.5" customHeight="1">
      <c r="B395" s="53" t="s">
        <v>149</v>
      </c>
      <c r="C395" s="63">
        <v>1</v>
      </c>
      <c r="D395" s="63">
        <v>12</v>
      </c>
      <c r="E395" s="63">
        <v>6</v>
      </c>
      <c r="F395" s="183">
        <v>6</v>
      </c>
    </row>
    <row r="396" spans="2:6" ht="31.5" customHeight="1">
      <c r="B396" s="52" t="s">
        <v>150</v>
      </c>
      <c r="C396" s="63">
        <v>112</v>
      </c>
      <c r="D396" s="63">
        <v>123</v>
      </c>
      <c r="E396" s="63">
        <v>99</v>
      </c>
      <c r="F396" s="183">
        <v>205</v>
      </c>
    </row>
    <row r="397" spans="2:6" ht="31.5" customHeight="1">
      <c r="B397" s="52" t="s">
        <v>151</v>
      </c>
      <c r="C397" s="63">
        <v>26</v>
      </c>
      <c r="D397" s="63">
        <v>61</v>
      </c>
      <c r="E397" s="63">
        <v>48</v>
      </c>
      <c r="F397" s="183">
        <v>57</v>
      </c>
    </row>
    <row r="398" spans="2:6" ht="31.5" customHeight="1">
      <c r="B398" s="52" t="s">
        <v>152</v>
      </c>
      <c r="C398" s="63">
        <v>5</v>
      </c>
      <c r="D398" s="63">
        <v>6</v>
      </c>
      <c r="E398" s="63">
        <v>4</v>
      </c>
      <c r="F398" s="183">
        <v>5</v>
      </c>
    </row>
    <row r="399" spans="2:6" ht="31.5" customHeight="1">
      <c r="B399" s="52" t="s">
        <v>143</v>
      </c>
      <c r="C399" s="184">
        <f t="shared" ref="C399:E399" si="6">SUM(C391:C398)</f>
        <v>203</v>
      </c>
      <c r="D399" s="184">
        <f t="shared" si="6"/>
        <v>298</v>
      </c>
      <c r="E399" s="184">
        <f t="shared" si="6"/>
        <v>349</v>
      </c>
      <c r="F399" s="185">
        <f>SUM(F391:F398)</f>
        <v>389</v>
      </c>
    </row>
    <row r="418" spans="1:7" ht="9.75" customHeight="1"/>
    <row r="419" spans="1:7" ht="18.75">
      <c r="A419" s="247" t="s">
        <v>315</v>
      </c>
      <c r="B419" s="247"/>
      <c r="C419" s="247"/>
      <c r="D419" s="247"/>
      <c r="E419" s="247"/>
      <c r="F419" s="247"/>
      <c r="G419" s="247"/>
    </row>
    <row r="420" spans="1:7" ht="21">
      <c r="B420" s="248" t="s">
        <v>399</v>
      </c>
      <c r="C420" s="248"/>
      <c r="D420" s="248"/>
      <c r="E420" s="248"/>
    </row>
    <row r="421" spans="1:7" ht="16.5">
      <c r="B421" s="57" t="s">
        <v>153</v>
      </c>
      <c r="C421" s="57" t="s">
        <v>155</v>
      </c>
      <c r="D421" s="57" t="s">
        <v>156</v>
      </c>
      <c r="E421" s="57" t="s">
        <v>143</v>
      </c>
    </row>
    <row r="422" spans="1:7" ht="47.25" customHeight="1">
      <c r="B422" s="59" t="s">
        <v>154</v>
      </c>
      <c r="C422" s="58">
        <v>143</v>
      </c>
      <c r="D422" s="58">
        <v>170</v>
      </c>
      <c r="E422" s="58">
        <f>+C422+D422</f>
        <v>313</v>
      </c>
    </row>
    <row r="423" spans="1:7" ht="47.25" customHeight="1">
      <c r="B423" s="59" t="s">
        <v>157</v>
      </c>
      <c r="C423" s="58">
        <v>120</v>
      </c>
      <c r="D423" s="58">
        <v>139</v>
      </c>
      <c r="E423" s="58">
        <f t="shared" ref="E423:E427" si="7">+C423+D423</f>
        <v>259</v>
      </c>
    </row>
    <row r="424" spans="1:7" ht="47.25" customHeight="1">
      <c r="B424" s="59" t="s">
        <v>158</v>
      </c>
      <c r="C424" s="58">
        <v>23</v>
      </c>
      <c r="D424" s="58">
        <v>31</v>
      </c>
      <c r="E424" s="58">
        <f t="shared" si="7"/>
        <v>54</v>
      </c>
    </row>
    <row r="425" spans="1:7" ht="47.25" customHeight="1">
      <c r="B425" s="59" t="s">
        <v>159</v>
      </c>
      <c r="C425" s="58">
        <v>95</v>
      </c>
      <c r="D425" s="58">
        <v>92</v>
      </c>
      <c r="E425" s="58">
        <f t="shared" si="7"/>
        <v>187</v>
      </c>
    </row>
    <row r="426" spans="1:7" ht="47.25" customHeight="1">
      <c r="B426" s="59" t="s">
        <v>160</v>
      </c>
      <c r="C426" s="58">
        <v>25</v>
      </c>
      <c r="D426" s="58">
        <v>29</v>
      </c>
      <c r="E426" s="58">
        <f t="shared" si="7"/>
        <v>54</v>
      </c>
    </row>
    <row r="427" spans="1:7" ht="47.25" customHeight="1">
      <c r="B427" s="59" t="s">
        <v>161</v>
      </c>
      <c r="C427" s="58">
        <v>9</v>
      </c>
      <c r="D427" s="58">
        <v>14</v>
      </c>
      <c r="E427" s="58">
        <f t="shared" si="7"/>
        <v>23</v>
      </c>
    </row>
    <row r="428" spans="1:7" ht="47.25" customHeight="1">
      <c r="B428" s="202"/>
      <c r="C428" s="203"/>
      <c r="D428" s="203"/>
      <c r="E428" s="203"/>
    </row>
    <row r="429" spans="1:7" ht="47.25" customHeight="1">
      <c r="B429" s="202"/>
      <c r="C429" s="203"/>
      <c r="D429" s="203"/>
      <c r="E429" s="203"/>
    </row>
    <row r="430" spans="1:7" ht="47.25" customHeight="1">
      <c r="B430" s="202"/>
      <c r="C430" s="203"/>
      <c r="D430" s="203"/>
      <c r="E430" s="203"/>
    </row>
    <row r="431" spans="1:7" ht="47.25" customHeight="1">
      <c r="B431" s="202"/>
      <c r="C431" s="203"/>
      <c r="D431" s="203"/>
      <c r="E431" s="203"/>
    </row>
    <row r="432" spans="1:7" ht="47.25" customHeight="1">
      <c r="B432" s="202"/>
      <c r="C432" s="203"/>
      <c r="D432" s="203"/>
      <c r="E432" s="203"/>
    </row>
    <row r="433" spans="1:7" ht="47.25" customHeight="1">
      <c r="B433" s="202"/>
      <c r="C433" s="203"/>
      <c r="D433" s="203"/>
      <c r="E433" s="203"/>
    </row>
    <row r="434" spans="1:7" ht="8.25" customHeight="1"/>
    <row r="436" spans="1:7" ht="18.75">
      <c r="A436" s="249" t="s">
        <v>316</v>
      </c>
      <c r="B436" s="249"/>
      <c r="C436" s="249"/>
      <c r="D436" s="249"/>
      <c r="E436" s="249"/>
      <c r="F436" s="249"/>
    </row>
    <row r="437" spans="1:7" ht="18.75">
      <c r="A437" s="158"/>
      <c r="B437" s="158"/>
      <c r="C437" s="158"/>
      <c r="D437" s="158"/>
      <c r="E437" s="158"/>
      <c r="F437" s="158"/>
    </row>
    <row r="438" spans="1:7" ht="15.75" thickBot="1">
      <c r="A438" s="60"/>
      <c r="B438" s="60"/>
      <c r="C438" s="60"/>
      <c r="D438" s="60"/>
      <c r="E438" s="60"/>
    </row>
    <row r="439" spans="1:7" ht="18" thickBot="1">
      <c r="A439" s="60"/>
      <c r="B439" s="212" t="s">
        <v>166</v>
      </c>
      <c r="C439" s="343"/>
      <c r="D439" s="213"/>
      <c r="E439" s="60"/>
      <c r="F439" s="60"/>
      <c r="G439" s="60"/>
    </row>
    <row r="440" spans="1:7" ht="16.5" thickBot="1">
      <c r="A440" s="60"/>
      <c r="B440" s="61" t="s">
        <v>162</v>
      </c>
      <c r="C440" s="61" t="s">
        <v>167</v>
      </c>
      <c r="D440" s="61" t="s">
        <v>168</v>
      </c>
      <c r="E440" s="209" t="s">
        <v>388</v>
      </c>
      <c r="F440" s="209"/>
      <c r="G440" s="209"/>
    </row>
    <row r="441" spans="1:7" ht="17.25">
      <c r="A441" s="60"/>
      <c r="B441" s="62" t="s">
        <v>379</v>
      </c>
      <c r="C441" s="63">
        <v>60</v>
      </c>
      <c r="D441" s="63">
        <v>7</v>
      </c>
      <c r="E441" s="209"/>
      <c r="F441" s="209"/>
      <c r="G441" s="209"/>
    </row>
    <row r="442" spans="1:7" ht="17.25">
      <c r="A442" s="60"/>
      <c r="B442" s="64" t="s">
        <v>380</v>
      </c>
      <c r="C442" s="63">
        <v>60</v>
      </c>
      <c r="D442" s="63">
        <v>45</v>
      </c>
      <c r="E442" s="209"/>
      <c r="F442" s="209"/>
      <c r="G442" s="209"/>
    </row>
    <row r="443" spans="1:7" ht="17.25">
      <c r="A443" s="60"/>
      <c r="B443" s="65" t="s">
        <v>381</v>
      </c>
      <c r="C443" s="70">
        <v>84</v>
      </c>
      <c r="D443" s="70">
        <v>70</v>
      </c>
      <c r="E443" s="209"/>
      <c r="F443" s="209"/>
      <c r="G443" s="209"/>
    </row>
    <row r="444" spans="1:7" ht="17.25">
      <c r="A444" s="60"/>
      <c r="B444" s="65" t="s">
        <v>382</v>
      </c>
      <c r="C444" s="63">
        <v>63</v>
      </c>
      <c r="D444" s="63">
        <v>44</v>
      </c>
      <c r="E444" s="209"/>
      <c r="F444" s="209"/>
      <c r="G444" s="209"/>
    </row>
    <row r="445" spans="1:7" ht="17.25">
      <c r="A445" s="60"/>
      <c r="B445" s="65" t="s">
        <v>383</v>
      </c>
      <c r="C445" s="63">
        <v>77</v>
      </c>
      <c r="D445" s="63">
        <v>58</v>
      </c>
      <c r="E445" s="209"/>
      <c r="F445" s="209"/>
      <c r="G445" s="209"/>
    </row>
    <row r="446" spans="1:7" ht="17.25">
      <c r="A446" s="60"/>
      <c r="B446" s="65" t="s">
        <v>384</v>
      </c>
      <c r="C446" s="66">
        <v>93</v>
      </c>
      <c r="D446" s="66">
        <v>53</v>
      </c>
      <c r="E446" s="209"/>
      <c r="F446" s="209"/>
      <c r="G446" s="209"/>
    </row>
    <row r="447" spans="1:7" ht="17.25">
      <c r="A447" s="60"/>
      <c r="B447" s="65" t="s">
        <v>284</v>
      </c>
      <c r="C447" s="63">
        <v>82</v>
      </c>
      <c r="D447" s="63">
        <v>53</v>
      </c>
      <c r="E447" s="209"/>
      <c r="F447" s="209"/>
      <c r="G447" s="209"/>
    </row>
    <row r="448" spans="1:7" ht="17.25">
      <c r="A448" s="60"/>
      <c r="B448" s="65" t="s">
        <v>282</v>
      </c>
      <c r="C448" s="63">
        <v>102</v>
      </c>
      <c r="D448" s="63">
        <v>33</v>
      </c>
      <c r="E448" s="209"/>
      <c r="F448" s="209"/>
      <c r="G448" s="209"/>
    </row>
    <row r="449" spans="1:7" ht="17.25">
      <c r="A449" s="60"/>
      <c r="B449" s="65" t="s">
        <v>401</v>
      </c>
      <c r="C449" s="66">
        <v>83</v>
      </c>
      <c r="D449" s="66">
        <v>41</v>
      </c>
      <c r="E449" s="209"/>
      <c r="F449" s="209"/>
      <c r="G449" s="209"/>
    </row>
    <row r="450" spans="1:7" ht="17.25">
      <c r="A450" s="60"/>
      <c r="B450" s="65" t="s">
        <v>400</v>
      </c>
      <c r="C450" s="63">
        <v>106</v>
      </c>
      <c r="D450" s="63">
        <v>42</v>
      </c>
      <c r="E450" s="209"/>
      <c r="F450" s="209"/>
      <c r="G450" s="209"/>
    </row>
    <row r="451" spans="1:7" ht="17.25">
      <c r="A451" s="60"/>
      <c r="B451" s="65" t="s">
        <v>386</v>
      </c>
      <c r="C451" s="63">
        <v>113</v>
      </c>
      <c r="D451" s="63">
        <v>51</v>
      </c>
      <c r="E451" s="209"/>
      <c r="F451" s="209"/>
      <c r="G451" s="209"/>
    </row>
    <row r="452" spans="1:7" ht="18" thickBot="1">
      <c r="A452" s="60"/>
      <c r="B452" s="65" t="s">
        <v>387</v>
      </c>
      <c r="C452" s="66">
        <v>123</v>
      </c>
      <c r="D452" s="66">
        <v>42</v>
      </c>
      <c r="E452" s="209"/>
      <c r="F452" s="209"/>
      <c r="G452" s="209"/>
    </row>
    <row r="453" spans="1:7" ht="21.75" thickBot="1">
      <c r="A453" s="60"/>
      <c r="B453" s="67" t="s">
        <v>169</v>
      </c>
      <c r="C453" s="68">
        <v>1046</v>
      </c>
      <c r="D453" s="186">
        <v>539</v>
      </c>
      <c r="E453" s="187">
        <v>1585</v>
      </c>
      <c r="F453" s="60"/>
      <c r="G453" s="60"/>
    </row>
    <row r="454" spans="1:7" ht="15.75" thickBot="1">
      <c r="A454" s="188"/>
      <c r="B454" s="60"/>
      <c r="C454" s="60"/>
      <c r="D454" s="60"/>
      <c r="E454" s="60"/>
    </row>
    <row r="455" spans="1:7" ht="18" thickBot="1">
      <c r="A455" s="60"/>
      <c r="B455" s="210" t="s">
        <v>170</v>
      </c>
      <c r="C455" s="211"/>
      <c r="D455" s="60"/>
      <c r="E455" s="60"/>
    </row>
    <row r="456" spans="1:7" ht="16.5" thickBot="1">
      <c r="A456" s="60"/>
      <c r="B456" s="71" t="s">
        <v>162</v>
      </c>
      <c r="C456" s="69" t="s">
        <v>169</v>
      </c>
      <c r="D456" s="60"/>
      <c r="E456" s="60"/>
    </row>
    <row r="457" spans="1:7" ht="17.25">
      <c r="A457" s="60"/>
      <c r="B457" s="62" t="s">
        <v>379</v>
      </c>
      <c r="C457" s="189">
        <v>43</v>
      </c>
      <c r="D457" s="60"/>
      <c r="E457" s="60"/>
    </row>
    <row r="458" spans="1:7" ht="17.25">
      <c r="A458" s="60"/>
      <c r="B458" s="64" t="s">
        <v>380</v>
      </c>
      <c r="C458" s="63">
        <v>25</v>
      </c>
      <c r="D458" s="60"/>
      <c r="E458" s="60"/>
    </row>
    <row r="459" spans="1:7" ht="17.25">
      <c r="A459" s="60"/>
      <c r="B459" s="64" t="s">
        <v>381</v>
      </c>
      <c r="C459" s="63">
        <v>75</v>
      </c>
      <c r="D459" s="60"/>
      <c r="E459" s="60"/>
    </row>
    <row r="460" spans="1:7" ht="17.25">
      <c r="A460" s="60"/>
      <c r="B460" s="64" t="s">
        <v>382</v>
      </c>
      <c r="C460" s="63">
        <v>23</v>
      </c>
      <c r="D460" s="60"/>
      <c r="E460" s="60"/>
    </row>
    <row r="461" spans="1:7" ht="17.25">
      <c r="A461" s="60"/>
      <c r="B461" s="64" t="s">
        <v>383</v>
      </c>
      <c r="C461" s="63">
        <v>40</v>
      </c>
      <c r="D461" s="60"/>
      <c r="E461" s="60"/>
    </row>
    <row r="462" spans="1:7" ht="17.25">
      <c r="A462" s="60"/>
      <c r="B462" s="64" t="s">
        <v>384</v>
      </c>
      <c r="C462" s="70">
        <v>84</v>
      </c>
      <c r="D462" s="60"/>
      <c r="E462" s="60"/>
    </row>
    <row r="463" spans="1:7" ht="17.25">
      <c r="A463" s="60"/>
      <c r="B463" s="64" t="s">
        <v>284</v>
      </c>
      <c r="C463" s="63">
        <v>33</v>
      </c>
      <c r="D463" s="60"/>
      <c r="E463" s="60"/>
    </row>
    <row r="464" spans="1:7" ht="17.25">
      <c r="A464" s="60"/>
      <c r="B464" s="64" t="s">
        <v>282</v>
      </c>
      <c r="C464" s="63">
        <v>82</v>
      </c>
      <c r="D464" s="60"/>
      <c r="E464" s="60"/>
    </row>
    <row r="465" spans="1:5" ht="17.25">
      <c r="A465" s="60"/>
      <c r="B465" s="64" t="s">
        <v>401</v>
      </c>
      <c r="C465" s="70">
        <v>63</v>
      </c>
      <c r="D465" s="60"/>
      <c r="E465" s="60"/>
    </row>
    <row r="466" spans="1:5" ht="17.25">
      <c r="A466" s="60"/>
      <c r="B466" s="64" t="s">
        <v>400</v>
      </c>
      <c r="C466" s="63">
        <v>100</v>
      </c>
      <c r="D466" s="60"/>
      <c r="E466" s="60"/>
    </row>
    <row r="467" spans="1:5" ht="17.25">
      <c r="A467" s="60"/>
      <c r="B467" s="64" t="s">
        <v>386</v>
      </c>
      <c r="C467" s="63">
        <v>60</v>
      </c>
      <c r="D467" s="60"/>
      <c r="E467" s="60"/>
    </row>
    <row r="468" spans="1:5" ht="17.25">
      <c r="A468" s="60"/>
      <c r="B468" s="64" t="s">
        <v>387</v>
      </c>
      <c r="C468" s="63">
        <v>28</v>
      </c>
      <c r="D468" s="60"/>
      <c r="E468" s="60"/>
    </row>
    <row r="469" spans="1:5" ht="19.5" thickBot="1">
      <c r="A469" s="60"/>
      <c r="B469" s="190" t="s">
        <v>169</v>
      </c>
      <c r="C469" s="191">
        <v>656</v>
      </c>
      <c r="D469" s="60"/>
      <c r="E469" s="60"/>
    </row>
    <row r="470" spans="1:5" ht="15.75" thickBot="1">
      <c r="A470" s="188"/>
      <c r="B470" s="60"/>
      <c r="C470" s="60"/>
      <c r="D470" s="60"/>
      <c r="E470" s="60"/>
    </row>
    <row r="471" spans="1:5" ht="18" thickBot="1">
      <c r="A471" s="188"/>
      <c r="B471" s="212" t="s">
        <v>171</v>
      </c>
      <c r="C471" s="213"/>
      <c r="D471" s="60"/>
      <c r="E471" s="60"/>
    </row>
    <row r="472" spans="1:5" ht="16.5" thickBot="1">
      <c r="A472" s="188"/>
      <c r="B472" s="61" t="s">
        <v>162</v>
      </c>
      <c r="C472" s="69" t="s">
        <v>169</v>
      </c>
      <c r="D472" s="60"/>
      <c r="E472" s="60"/>
    </row>
    <row r="473" spans="1:5" ht="17.25">
      <c r="A473" s="188"/>
      <c r="B473" s="62" t="s">
        <v>379</v>
      </c>
      <c r="C473" s="63">
        <v>30</v>
      </c>
      <c r="D473" s="60"/>
      <c r="E473" s="60"/>
    </row>
    <row r="474" spans="1:5" ht="17.25">
      <c r="A474" s="188"/>
      <c r="B474" s="64" t="s">
        <v>380</v>
      </c>
      <c r="C474" s="63">
        <v>80</v>
      </c>
      <c r="D474" s="60"/>
      <c r="E474" s="60"/>
    </row>
    <row r="475" spans="1:5" ht="17.25">
      <c r="A475" s="188"/>
      <c r="B475" s="65" t="s">
        <v>381</v>
      </c>
      <c r="C475" s="70">
        <v>87</v>
      </c>
      <c r="D475" s="60"/>
      <c r="E475" s="60"/>
    </row>
    <row r="476" spans="1:5" ht="17.25">
      <c r="A476" s="188"/>
      <c r="B476" s="65" t="s">
        <v>389</v>
      </c>
      <c r="C476" s="63">
        <v>29</v>
      </c>
      <c r="D476" s="60"/>
      <c r="E476" s="60"/>
    </row>
    <row r="477" spans="1:5" ht="17.25">
      <c r="A477" s="188"/>
      <c r="B477" s="65" t="s">
        <v>383</v>
      </c>
      <c r="C477" s="63">
        <v>84</v>
      </c>
      <c r="D477" s="60"/>
      <c r="E477" s="60"/>
    </row>
    <row r="478" spans="1:5" ht="17.25">
      <c r="A478" s="188"/>
      <c r="B478" s="65" t="s">
        <v>384</v>
      </c>
      <c r="C478" s="70">
        <v>47</v>
      </c>
      <c r="D478" s="60"/>
      <c r="E478" s="60"/>
    </row>
    <row r="479" spans="1:5" ht="17.25">
      <c r="A479" s="188"/>
      <c r="B479" s="65" t="s">
        <v>284</v>
      </c>
      <c r="C479" s="63">
        <v>33</v>
      </c>
      <c r="D479" s="60"/>
      <c r="E479" s="60"/>
    </row>
    <row r="480" spans="1:5" ht="17.25">
      <c r="A480" s="188"/>
      <c r="B480" s="65" t="s">
        <v>282</v>
      </c>
      <c r="C480" s="63">
        <v>95</v>
      </c>
      <c r="D480" s="60"/>
      <c r="E480" s="60"/>
    </row>
    <row r="481" spans="1:5" ht="17.25">
      <c r="A481" s="188"/>
      <c r="B481" s="65" t="s">
        <v>401</v>
      </c>
      <c r="C481" s="70">
        <v>56</v>
      </c>
      <c r="D481" s="60"/>
      <c r="E481" s="60"/>
    </row>
    <row r="482" spans="1:5" ht="17.25">
      <c r="A482" s="188"/>
      <c r="B482" s="65" t="s">
        <v>393</v>
      </c>
      <c r="C482" s="63">
        <v>58</v>
      </c>
      <c r="D482" s="60"/>
      <c r="E482" s="60"/>
    </row>
    <row r="483" spans="1:5" ht="17.25">
      <c r="A483" s="188"/>
      <c r="B483" s="65" t="s">
        <v>386</v>
      </c>
      <c r="C483" s="63">
        <v>60</v>
      </c>
      <c r="D483" s="60"/>
      <c r="E483" s="60"/>
    </row>
    <row r="484" spans="1:5" ht="18" thickBot="1">
      <c r="A484" s="188"/>
      <c r="B484" s="65" t="s">
        <v>390</v>
      </c>
      <c r="C484" s="70">
        <v>104</v>
      </c>
      <c r="D484" s="60"/>
      <c r="E484" s="60"/>
    </row>
    <row r="485" spans="1:5" ht="19.5" thickBot="1">
      <c r="A485" s="188"/>
      <c r="B485" s="67" t="s">
        <v>169</v>
      </c>
      <c r="C485" s="68">
        <v>763</v>
      </c>
      <c r="D485" s="60"/>
      <c r="E485" s="60"/>
    </row>
    <row r="486" spans="1:5">
      <c r="A486" s="188"/>
      <c r="B486" s="60"/>
      <c r="C486" s="60"/>
      <c r="D486" s="60"/>
      <c r="E486" s="60"/>
    </row>
    <row r="487" spans="1:5" ht="15.75" thickBot="1">
      <c r="A487" s="188"/>
      <c r="B487" s="60"/>
      <c r="C487" s="60"/>
      <c r="D487" s="60"/>
      <c r="E487" s="60"/>
    </row>
    <row r="488" spans="1:5" ht="18" thickBot="1">
      <c r="A488" s="188"/>
      <c r="B488" s="212" t="s">
        <v>172</v>
      </c>
      <c r="C488" s="213"/>
      <c r="D488" s="60"/>
      <c r="E488" s="60"/>
    </row>
    <row r="489" spans="1:5" ht="16.5" thickBot="1">
      <c r="A489" s="188"/>
      <c r="B489" s="61" t="s">
        <v>162</v>
      </c>
      <c r="C489" s="69" t="s">
        <v>169</v>
      </c>
      <c r="D489" s="60"/>
      <c r="E489" s="60"/>
    </row>
    <row r="490" spans="1:5" ht="17.25">
      <c r="A490" s="188"/>
      <c r="B490" s="62" t="s">
        <v>379</v>
      </c>
      <c r="C490" s="63">
        <v>0</v>
      </c>
      <c r="D490" s="60"/>
      <c r="E490" s="60"/>
    </row>
    <row r="491" spans="1:5" ht="17.25">
      <c r="A491" s="188"/>
      <c r="B491" s="64" t="s">
        <v>380</v>
      </c>
      <c r="C491" s="63">
        <v>0</v>
      </c>
      <c r="D491" s="60"/>
      <c r="E491" s="60"/>
    </row>
    <row r="492" spans="1:5" ht="17.25">
      <c r="A492" s="188"/>
      <c r="B492" s="65" t="s">
        <v>381</v>
      </c>
      <c r="C492" s="70">
        <v>2</v>
      </c>
      <c r="D492" s="60"/>
      <c r="E492" s="60"/>
    </row>
    <row r="493" spans="1:5" ht="17.25">
      <c r="A493" s="188"/>
      <c r="B493" s="65" t="s">
        <v>382</v>
      </c>
      <c r="C493" s="152">
        <v>0</v>
      </c>
      <c r="D493" s="60"/>
      <c r="E493" s="60"/>
    </row>
    <row r="494" spans="1:5" ht="17.25">
      <c r="A494" s="188"/>
      <c r="B494" s="65" t="s">
        <v>383</v>
      </c>
      <c r="C494" s="152">
        <v>0</v>
      </c>
      <c r="D494" s="60"/>
      <c r="E494" s="60"/>
    </row>
    <row r="495" spans="1:5" ht="17.25">
      <c r="A495" s="188"/>
      <c r="B495" s="65" t="s">
        <v>384</v>
      </c>
      <c r="C495" s="153">
        <v>0</v>
      </c>
      <c r="D495" s="60"/>
      <c r="E495" s="60"/>
    </row>
    <row r="496" spans="1:5" ht="17.25">
      <c r="A496" s="188"/>
      <c r="B496" s="65" t="s">
        <v>284</v>
      </c>
      <c r="C496" s="152">
        <v>1</v>
      </c>
      <c r="D496" s="60"/>
      <c r="E496" s="60"/>
    </row>
    <row r="497" spans="1:5" ht="17.25">
      <c r="A497" s="188"/>
      <c r="B497" s="65" t="s">
        <v>282</v>
      </c>
      <c r="C497" s="152">
        <v>0</v>
      </c>
      <c r="D497" s="60"/>
      <c r="E497" s="60"/>
    </row>
    <row r="498" spans="1:5" ht="17.25">
      <c r="A498" s="188"/>
      <c r="B498" s="65" t="s">
        <v>283</v>
      </c>
      <c r="C498" s="153">
        <v>0</v>
      </c>
      <c r="D498" s="60"/>
      <c r="E498" s="60"/>
    </row>
    <row r="499" spans="1:5" ht="17.25">
      <c r="A499" s="188"/>
      <c r="B499" s="65" t="s">
        <v>400</v>
      </c>
      <c r="C499" s="152">
        <f>--F492</f>
        <v>0</v>
      </c>
      <c r="D499" s="60"/>
      <c r="E499" s="60"/>
    </row>
    <row r="500" spans="1:5" ht="17.25">
      <c r="A500" s="188"/>
      <c r="B500" s="65" t="s">
        <v>386</v>
      </c>
      <c r="C500" s="152">
        <v>1</v>
      </c>
      <c r="D500" s="60"/>
      <c r="E500" s="60"/>
    </row>
    <row r="501" spans="1:5" ht="18" thickBot="1">
      <c r="A501" s="188"/>
      <c r="B501" s="65" t="s">
        <v>387</v>
      </c>
      <c r="C501" s="70">
        <v>0</v>
      </c>
      <c r="D501" s="60"/>
      <c r="E501" s="60"/>
    </row>
    <row r="502" spans="1:5" ht="19.5" thickBot="1">
      <c r="A502" s="188"/>
      <c r="B502" s="67" t="s">
        <v>169</v>
      </c>
      <c r="C502" s="68">
        <v>4</v>
      </c>
      <c r="D502" s="60"/>
      <c r="E502" s="60"/>
    </row>
    <row r="503" spans="1:5" ht="52.5" customHeight="1" thickBot="1">
      <c r="A503" s="188"/>
      <c r="B503" s="60"/>
      <c r="C503" s="60"/>
      <c r="D503" s="60"/>
      <c r="E503" s="60"/>
    </row>
    <row r="504" spans="1:5" ht="18" thickBot="1">
      <c r="A504" s="188"/>
      <c r="B504" s="212" t="s">
        <v>173</v>
      </c>
      <c r="C504" s="213"/>
      <c r="D504" s="60"/>
      <c r="E504" s="60"/>
    </row>
    <row r="505" spans="1:5" ht="16.5" thickBot="1">
      <c r="A505" s="188"/>
      <c r="B505" s="61" t="s">
        <v>162</v>
      </c>
      <c r="C505" s="69" t="s">
        <v>169</v>
      </c>
      <c r="D505" s="60"/>
      <c r="E505" s="60"/>
    </row>
    <row r="506" spans="1:5" ht="17.25">
      <c r="A506" s="188"/>
      <c r="B506" s="62" t="s">
        <v>379</v>
      </c>
      <c r="C506" s="63">
        <v>26</v>
      </c>
      <c r="D506" s="60"/>
      <c r="E506" s="60"/>
    </row>
    <row r="507" spans="1:5" ht="17.25">
      <c r="A507" s="188"/>
      <c r="B507" s="64" t="s">
        <v>380</v>
      </c>
      <c r="C507" s="63">
        <v>72</v>
      </c>
      <c r="D507" s="60"/>
      <c r="E507" s="60"/>
    </row>
    <row r="508" spans="1:5" ht="17.25">
      <c r="A508" s="188"/>
      <c r="B508" s="65" t="s">
        <v>381</v>
      </c>
      <c r="C508" s="70">
        <v>106</v>
      </c>
      <c r="D508" s="60"/>
      <c r="E508" s="60"/>
    </row>
    <row r="509" spans="1:5" ht="17.25">
      <c r="A509" s="188"/>
      <c r="B509" s="65" t="s">
        <v>382</v>
      </c>
      <c r="C509" s="63">
        <v>59</v>
      </c>
      <c r="D509" s="60"/>
      <c r="E509" s="60"/>
    </row>
    <row r="510" spans="1:5" ht="17.25">
      <c r="A510" s="188"/>
      <c r="B510" s="65" t="s">
        <v>383</v>
      </c>
      <c r="C510" s="63">
        <v>76</v>
      </c>
      <c r="D510" s="60"/>
      <c r="E510" s="60"/>
    </row>
    <row r="511" spans="1:5" ht="17.25">
      <c r="A511" s="188"/>
      <c r="B511" s="65" t="s">
        <v>384</v>
      </c>
      <c r="C511" s="70">
        <v>53</v>
      </c>
      <c r="D511" s="60"/>
      <c r="E511" s="60"/>
    </row>
    <row r="512" spans="1:5" ht="17.25">
      <c r="A512" s="188"/>
      <c r="B512" s="65" t="s">
        <v>284</v>
      </c>
      <c r="C512" s="63">
        <v>72</v>
      </c>
      <c r="D512" s="60"/>
      <c r="E512" s="60"/>
    </row>
    <row r="513" spans="1:5" ht="17.25">
      <c r="A513" s="188"/>
      <c r="B513" s="65" t="s">
        <v>282</v>
      </c>
      <c r="C513" s="63">
        <v>102</v>
      </c>
      <c r="D513" s="60"/>
      <c r="E513" s="60"/>
    </row>
    <row r="514" spans="1:5" ht="17.25">
      <c r="A514" s="188"/>
      <c r="B514" s="65" t="s">
        <v>401</v>
      </c>
      <c r="C514" s="70">
        <v>41</v>
      </c>
      <c r="D514" s="60"/>
      <c r="E514" s="60"/>
    </row>
    <row r="515" spans="1:5" ht="17.25">
      <c r="A515" s="188"/>
      <c r="B515" s="65" t="s">
        <v>400</v>
      </c>
      <c r="C515" s="63">
        <v>50</v>
      </c>
      <c r="D515" s="60"/>
      <c r="E515" s="60"/>
    </row>
    <row r="516" spans="1:5" ht="17.25">
      <c r="A516" s="188"/>
      <c r="B516" s="65" t="s">
        <v>386</v>
      </c>
      <c r="C516" s="63">
        <v>55</v>
      </c>
      <c r="D516" s="60"/>
      <c r="E516" s="60"/>
    </row>
    <row r="517" spans="1:5" ht="18" thickBot="1">
      <c r="A517" s="188"/>
      <c r="B517" s="65" t="s">
        <v>387</v>
      </c>
      <c r="C517" s="70">
        <v>65</v>
      </c>
      <c r="D517" s="60"/>
      <c r="E517" s="60"/>
    </row>
    <row r="518" spans="1:5" ht="19.5" thickBot="1">
      <c r="A518" s="188"/>
      <c r="B518" s="67" t="s">
        <v>169</v>
      </c>
      <c r="C518" s="68">
        <v>777</v>
      </c>
      <c r="D518" s="60"/>
      <c r="E518" s="60"/>
    </row>
    <row r="519" spans="1:5" ht="15.75" thickBot="1">
      <c r="A519" s="188"/>
      <c r="B519" s="60"/>
      <c r="C519" s="60"/>
      <c r="D519" s="60"/>
      <c r="E519" s="60"/>
    </row>
    <row r="520" spans="1:5" ht="16.5" thickBot="1">
      <c r="A520" s="188"/>
      <c r="B520" s="353" t="s">
        <v>285</v>
      </c>
      <c r="C520" s="354"/>
      <c r="D520" s="154" t="s">
        <v>286</v>
      </c>
      <c r="E520" s="60"/>
    </row>
    <row r="521" spans="1:5" ht="16.5" thickBot="1">
      <c r="A521" s="188"/>
      <c r="B521" s="61" t="s">
        <v>162</v>
      </c>
      <c r="C521" s="155" t="s">
        <v>169</v>
      </c>
      <c r="D521" s="156" t="s">
        <v>136</v>
      </c>
      <c r="E521" s="60"/>
    </row>
    <row r="522" spans="1:5" ht="17.25">
      <c r="A522" s="188"/>
      <c r="B522" s="62" t="s">
        <v>379</v>
      </c>
      <c r="C522" s="192">
        <v>0</v>
      </c>
      <c r="D522" s="193">
        <v>0</v>
      </c>
      <c r="E522" s="60"/>
    </row>
    <row r="523" spans="1:5" ht="17.25">
      <c r="A523" s="188"/>
      <c r="B523" s="64" t="s">
        <v>380</v>
      </c>
      <c r="C523" s="63">
        <v>0</v>
      </c>
      <c r="D523" s="194">
        <v>0</v>
      </c>
      <c r="E523" s="60"/>
    </row>
    <row r="524" spans="1:5" ht="17.25">
      <c r="A524" s="188"/>
      <c r="B524" s="65" t="s">
        <v>381</v>
      </c>
      <c r="C524" s="63">
        <v>1</v>
      </c>
      <c r="D524" s="194">
        <v>0</v>
      </c>
      <c r="E524" s="60"/>
    </row>
    <row r="525" spans="1:5" ht="17.25">
      <c r="A525" s="188"/>
      <c r="B525" s="65" t="s">
        <v>382</v>
      </c>
      <c r="C525" s="152">
        <v>0</v>
      </c>
      <c r="D525" s="157">
        <v>1</v>
      </c>
      <c r="E525" s="60"/>
    </row>
    <row r="526" spans="1:5" ht="17.25">
      <c r="A526" s="188"/>
      <c r="B526" s="65" t="s">
        <v>383</v>
      </c>
      <c r="C526" s="152">
        <v>0</v>
      </c>
      <c r="D526" s="157">
        <v>0</v>
      </c>
      <c r="E526" s="60"/>
    </row>
    <row r="527" spans="1:5" ht="17.25">
      <c r="A527" s="188"/>
      <c r="B527" s="65" t="s">
        <v>384</v>
      </c>
      <c r="C527" s="152">
        <v>0</v>
      </c>
      <c r="D527" s="157">
        <v>1</v>
      </c>
      <c r="E527" s="60"/>
    </row>
    <row r="528" spans="1:5" ht="17.25">
      <c r="A528" s="188"/>
      <c r="B528" s="65" t="s">
        <v>284</v>
      </c>
      <c r="C528" s="152">
        <v>0</v>
      </c>
      <c r="D528" s="157">
        <v>0</v>
      </c>
      <c r="E528" s="60"/>
    </row>
    <row r="529" spans="1:5" ht="17.25">
      <c r="A529" s="188"/>
      <c r="B529" s="65" t="s">
        <v>385</v>
      </c>
      <c r="C529" s="152">
        <v>3</v>
      </c>
      <c r="D529" s="157">
        <v>0</v>
      </c>
      <c r="E529" s="60"/>
    </row>
    <row r="530" spans="1:5" ht="17.25">
      <c r="A530" s="188"/>
      <c r="B530" s="65" t="s">
        <v>401</v>
      </c>
      <c r="C530" s="152">
        <v>1</v>
      </c>
      <c r="D530" s="157">
        <v>1</v>
      </c>
      <c r="E530" s="60"/>
    </row>
    <row r="531" spans="1:5" ht="17.25">
      <c r="A531" s="188"/>
      <c r="B531" s="65" t="s">
        <v>400</v>
      </c>
      <c r="C531" s="70">
        <v>1</v>
      </c>
      <c r="D531" s="70">
        <v>0</v>
      </c>
      <c r="E531" s="60"/>
    </row>
    <row r="532" spans="1:5" ht="17.25">
      <c r="A532" s="188"/>
      <c r="B532" s="65" t="s">
        <v>386</v>
      </c>
      <c r="C532" s="70">
        <v>1</v>
      </c>
      <c r="D532" s="70">
        <v>1</v>
      </c>
      <c r="E532" s="60"/>
    </row>
    <row r="533" spans="1:5" ht="18" thickBot="1">
      <c r="A533" s="188"/>
      <c r="B533" s="65" t="s">
        <v>387</v>
      </c>
      <c r="C533" s="66">
        <v>1</v>
      </c>
      <c r="D533" s="66">
        <v>0</v>
      </c>
      <c r="E533" s="60"/>
    </row>
    <row r="534" spans="1:5" ht="19.5" thickBot="1">
      <c r="A534" s="188"/>
      <c r="B534" s="67" t="s">
        <v>169</v>
      </c>
      <c r="C534" s="68">
        <v>8</v>
      </c>
      <c r="D534" s="68">
        <v>4</v>
      </c>
      <c r="E534" s="60"/>
    </row>
    <row r="535" spans="1:5" ht="75.75" customHeight="1" thickBot="1">
      <c r="A535" s="188"/>
      <c r="B535" s="60"/>
      <c r="C535" s="60"/>
      <c r="D535" s="60"/>
      <c r="E535" s="60"/>
    </row>
    <row r="536" spans="1:5" ht="16.5" thickBot="1">
      <c r="A536" s="188"/>
      <c r="B536" s="355" t="s">
        <v>174</v>
      </c>
      <c r="C536" s="356"/>
      <c r="D536" s="60"/>
      <c r="E536" s="60"/>
    </row>
    <row r="537" spans="1:5" ht="16.5" thickBot="1">
      <c r="A537" s="188"/>
      <c r="B537" s="61" t="s">
        <v>162</v>
      </c>
      <c r="C537" s="69" t="s">
        <v>169</v>
      </c>
      <c r="D537" s="60"/>
      <c r="E537" s="60"/>
    </row>
    <row r="538" spans="1:5" ht="17.25">
      <c r="A538" s="188"/>
      <c r="B538" s="62" t="s">
        <v>379</v>
      </c>
      <c r="C538" s="63">
        <v>32</v>
      </c>
      <c r="D538" s="60"/>
      <c r="E538" s="60"/>
    </row>
    <row r="539" spans="1:5" ht="17.25">
      <c r="A539" s="188"/>
      <c r="B539" s="64" t="s">
        <v>380</v>
      </c>
      <c r="C539" s="63">
        <v>26</v>
      </c>
      <c r="D539" s="60"/>
      <c r="E539" s="60"/>
    </row>
    <row r="540" spans="1:5" ht="17.25">
      <c r="A540" s="188"/>
      <c r="B540" s="65" t="s">
        <v>381</v>
      </c>
      <c r="C540" s="70">
        <v>55</v>
      </c>
      <c r="D540" s="60"/>
      <c r="E540" s="60"/>
    </row>
    <row r="541" spans="1:5" ht="17.25">
      <c r="A541" s="188"/>
      <c r="B541" s="65" t="s">
        <v>382</v>
      </c>
      <c r="C541" s="63">
        <v>49</v>
      </c>
      <c r="D541" s="60"/>
      <c r="E541" s="60"/>
    </row>
    <row r="542" spans="1:5" ht="17.25">
      <c r="A542" s="188"/>
      <c r="B542" s="65" t="s">
        <v>383</v>
      </c>
      <c r="C542" s="63">
        <v>62</v>
      </c>
      <c r="D542" s="60"/>
      <c r="E542" s="60"/>
    </row>
    <row r="543" spans="1:5" ht="17.25">
      <c r="A543" s="188"/>
      <c r="B543" s="65" t="s">
        <v>384</v>
      </c>
      <c r="C543" s="70">
        <v>67</v>
      </c>
      <c r="D543" s="60"/>
      <c r="E543" s="60"/>
    </row>
    <row r="544" spans="1:5" ht="17.25">
      <c r="A544" s="188"/>
      <c r="B544" s="65" t="s">
        <v>284</v>
      </c>
      <c r="C544" s="63">
        <v>69</v>
      </c>
      <c r="D544" s="60"/>
      <c r="E544" s="60"/>
    </row>
    <row r="545" spans="1:6" ht="17.25">
      <c r="A545" s="188"/>
      <c r="B545" s="65" t="s">
        <v>282</v>
      </c>
      <c r="C545" s="63">
        <v>71</v>
      </c>
      <c r="D545" s="60"/>
      <c r="E545" s="60"/>
    </row>
    <row r="546" spans="1:6" ht="17.25">
      <c r="A546" s="188"/>
      <c r="B546" s="65" t="s">
        <v>401</v>
      </c>
      <c r="C546" s="70">
        <v>41</v>
      </c>
      <c r="D546" s="60"/>
      <c r="E546" s="60"/>
    </row>
    <row r="547" spans="1:6" ht="17.25">
      <c r="A547" s="188"/>
      <c r="B547" s="65" t="s">
        <v>400</v>
      </c>
      <c r="C547" s="70">
        <v>78</v>
      </c>
      <c r="D547" s="60"/>
      <c r="E547" s="60"/>
    </row>
    <row r="548" spans="1:6" ht="17.25">
      <c r="A548" s="188"/>
      <c r="B548" s="65" t="s">
        <v>386</v>
      </c>
      <c r="C548" s="70">
        <v>76</v>
      </c>
      <c r="D548" s="60"/>
      <c r="E548" s="60"/>
    </row>
    <row r="549" spans="1:6" ht="18" thickBot="1">
      <c r="A549" s="188"/>
      <c r="B549" s="65" t="s">
        <v>387</v>
      </c>
      <c r="C549" s="70">
        <v>52</v>
      </c>
      <c r="D549" s="60"/>
      <c r="E549" s="60"/>
    </row>
    <row r="550" spans="1:6" ht="19.5" thickBot="1">
      <c r="A550" s="188"/>
      <c r="B550" s="67" t="s">
        <v>169</v>
      </c>
      <c r="C550" s="68">
        <v>678</v>
      </c>
      <c r="D550" s="60"/>
      <c r="E550" s="60"/>
    </row>
    <row r="551" spans="1:6" ht="15.75" thickBot="1">
      <c r="A551" s="188"/>
      <c r="B551" s="60"/>
      <c r="C551" s="60"/>
      <c r="D551" s="60"/>
      <c r="E551" s="60"/>
    </row>
    <row r="552" spans="1:6" ht="18" thickBot="1">
      <c r="A552" s="188"/>
      <c r="B552" s="212" t="s">
        <v>175</v>
      </c>
      <c r="C552" s="343"/>
      <c r="D552" s="343"/>
      <c r="E552" s="343"/>
      <c r="F552" s="213"/>
    </row>
    <row r="553" spans="1:6" ht="16.5" thickBot="1">
      <c r="A553" s="188"/>
      <c r="B553" s="71" t="s">
        <v>162</v>
      </c>
      <c r="C553" s="71" t="s">
        <v>391</v>
      </c>
      <c r="D553" s="71" t="s">
        <v>163</v>
      </c>
      <c r="E553" s="71" t="s">
        <v>164</v>
      </c>
      <c r="F553" s="71" t="s">
        <v>165</v>
      </c>
    </row>
    <row r="554" spans="1:6" ht="17.25">
      <c r="A554" s="188"/>
      <c r="B554" s="62" t="s">
        <v>379</v>
      </c>
      <c r="C554" s="63">
        <v>22</v>
      </c>
      <c r="D554" s="63">
        <v>42</v>
      </c>
      <c r="E554" s="63">
        <v>30</v>
      </c>
      <c r="F554" s="63">
        <v>32</v>
      </c>
    </row>
    <row r="555" spans="1:6" ht="17.25">
      <c r="A555" s="188"/>
      <c r="B555" s="64" t="s">
        <v>380</v>
      </c>
      <c r="C555" s="63">
        <v>23</v>
      </c>
      <c r="D555" s="63">
        <v>130</v>
      </c>
      <c r="E555" s="63">
        <v>45</v>
      </c>
      <c r="F555" s="63">
        <v>48</v>
      </c>
    </row>
    <row r="556" spans="1:6" ht="17.25">
      <c r="A556" s="188"/>
      <c r="B556" s="65" t="s">
        <v>381</v>
      </c>
      <c r="C556" s="63">
        <v>34</v>
      </c>
      <c r="D556" s="63">
        <v>135</v>
      </c>
      <c r="E556" s="63">
        <v>66</v>
      </c>
      <c r="F556" s="63">
        <v>75</v>
      </c>
    </row>
    <row r="557" spans="1:6" ht="17.25">
      <c r="A557" s="188"/>
      <c r="B557" s="65" t="s">
        <v>382</v>
      </c>
      <c r="C557" s="195">
        <v>22</v>
      </c>
      <c r="D557" s="195">
        <v>81</v>
      </c>
      <c r="E557" s="195">
        <v>50</v>
      </c>
      <c r="F557" s="195">
        <v>58</v>
      </c>
    </row>
    <row r="558" spans="1:6" ht="17.25">
      <c r="A558" s="188"/>
      <c r="B558" s="65" t="s">
        <v>383</v>
      </c>
      <c r="C558" s="195">
        <v>27</v>
      </c>
      <c r="D558" s="195">
        <v>188</v>
      </c>
      <c r="E558" s="195">
        <v>63</v>
      </c>
      <c r="F558" s="195">
        <v>78</v>
      </c>
    </row>
    <row r="559" spans="1:6" ht="17.25">
      <c r="A559" s="188"/>
      <c r="B559" s="65" t="s">
        <v>384</v>
      </c>
      <c r="C559" s="195">
        <v>36</v>
      </c>
      <c r="D559" s="195">
        <v>161</v>
      </c>
      <c r="E559" s="195">
        <v>74</v>
      </c>
      <c r="F559" s="195">
        <v>79</v>
      </c>
    </row>
    <row r="560" spans="1:6" ht="17.25">
      <c r="A560" s="188"/>
      <c r="B560" s="65" t="s">
        <v>284</v>
      </c>
      <c r="C560" s="196">
        <v>33</v>
      </c>
      <c r="D560" s="196">
        <v>88</v>
      </c>
      <c r="E560" s="196">
        <v>49</v>
      </c>
      <c r="F560" s="196">
        <v>55</v>
      </c>
    </row>
    <row r="561" spans="1:7" ht="17.25">
      <c r="A561" s="188"/>
      <c r="B561" s="65" t="s">
        <v>282</v>
      </c>
      <c r="C561" s="196">
        <v>35</v>
      </c>
      <c r="D561" s="196">
        <v>144</v>
      </c>
      <c r="E561" s="196">
        <v>61</v>
      </c>
      <c r="F561" s="196">
        <v>59</v>
      </c>
    </row>
    <row r="562" spans="1:7" ht="18" thickBot="1">
      <c r="A562" s="188"/>
      <c r="B562" s="65" t="s">
        <v>283</v>
      </c>
      <c r="C562" s="196">
        <v>9</v>
      </c>
      <c r="D562" s="196">
        <v>35</v>
      </c>
      <c r="E562" s="196">
        <v>13</v>
      </c>
      <c r="F562" s="196">
        <v>15</v>
      </c>
    </row>
    <row r="563" spans="1:7" ht="18" thickBot="1">
      <c r="A563" s="188"/>
      <c r="B563" s="65" t="s">
        <v>393</v>
      </c>
      <c r="C563" s="204">
        <v>32</v>
      </c>
      <c r="D563" s="204">
        <v>140</v>
      </c>
      <c r="E563" s="204">
        <v>54</v>
      </c>
      <c r="F563" s="204">
        <v>61</v>
      </c>
    </row>
    <row r="564" spans="1:7" ht="18" thickBot="1">
      <c r="A564" s="188"/>
      <c r="B564" s="65" t="s">
        <v>394</v>
      </c>
      <c r="C564" s="205">
        <v>24</v>
      </c>
      <c r="D564" s="205">
        <v>153</v>
      </c>
      <c r="E564" s="205">
        <v>63</v>
      </c>
      <c r="F564" s="205">
        <v>75</v>
      </c>
    </row>
    <row r="565" spans="1:7" ht="18" thickBot="1">
      <c r="A565" s="188"/>
      <c r="B565" s="65" t="s">
        <v>387</v>
      </c>
      <c r="C565" s="205">
        <v>18</v>
      </c>
      <c r="D565" s="205">
        <v>103</v>
      </c>
      <c r="E565" s="205">
        <v>40</v>
      </c>
      <c r="F565" s="205">
        <v>60</v>
      </c>
    </row>
    <row r="566" spans="1:7" ht="19.5" thickBot="1">
      <c r="A566" s="188"/>
      <c r="B566" s="67" t="s">
        <v>169</v>
      </c>
      <c r="C566" s="206">
        <v>315</v>
      </c>
      <c r="D566" s="207">
        <v>1400</v>
      </c>
      <c r="E566" s="207">
        <v>608</v>
      </c>
      <c r="F566" s="207">
        <v>695</v>
      </c>
    </row>
    <row r="567" spans="1:7">
      <c r="A567" s="188"/>
      <c r="B567" s="60"/>
      <c r="C567" s="60"/>
      <c r="D567" s="60"/>
      <c r="E567" s="60"/>
    </row>
    <row r="568" spans="1:7">
      <c r="A568" s="188"/>
      <c r="B568" s="60"/>
      <c r="C568" s="60"/>
      <c r="D568" s="60"/>
      <c r="E568" s="60"/>
    </row>
    <row r="569" spans="1:7">
      <c r="A569" s="188"/>
      <c r="B569" s="60"/>
      <c r="C569" s="60"/>
      <c r="D569" s="60"/>
      <c r="E569" s="60"/>
    </row>
    <row r="570" spans="1:7">
      <c r="A570" s="188"/>
      <c r="B570" s="60"/>
      <c r="C570" s="60"/>
      <c r="D570" s="60"/>
      <c r="E570" s="60"/>
    </row>
    <row r="571" spans="1:7">
      <c r="A571" s="188"/>
      <c r="B571" s="60"/>
      <c r="C571" s="60"/>
      <c r="D571" s="60"/>
      <c r="E571" s="60"/>
    </row>
    <row r="572" spans="1:7">
      <c r="A572" s="188"/>
      <c r="B572" s="60"/>
      <c r="C572" s="60"/>
      <c r="D572" s="60"/>
      <c r="E572" s="60"/>
    </row>
    <row r="573" spans="1:7">
      <c r="A573" s="188"/>
      <c r="B573" s="60"/>
      <c r="C573" s="60"/>
      <c r="D573" s="60"/>
      <c r="E573" s="60"/>
    </row>
    <row r="574" spans="1:7">
      <c r="A574" s="188"/>
      <c r="B574" s="60"/>
      <c r="C574" s="60"/>
      <c r="D574" s="60"/>
      <c r="E574" s="60"/>
    </row>
    <row r="576" spans="1:7" ht="18.75">
      <c r="A576" s="247" t="s">
        <v>317</v>
      </c>
      <c r="B576" s="247"/>
      <c r="C576" s="247"/>
      <c r="D576" s="247"/>
      <c r="E576" s="247"/>
      <c r="F576" s="247"/>
      <c r="G576" s="247"/>
    </row>
    <row r="577" spans="1:7" ht="18.75">
      <c r="A577" s="72"/>
      <c r="B577" s="72"/>
      <c r="C577" s="72" t="s">
        <v>318</v>
      </c>
      <c r="D577" s="72"/>
      <c r="E577" s="72"/>
      <c r="F577" s="72"/>
      <c r="G577" s="72"/>
    </row>
    <row r="578" spans="1:7" ht="15.75">
      <c r="A578" s="119" t="s">
        <v>287</v>
      </c>
    </row>
    <row r="580" spans="1:7">
      <c r="A580" s="121" t="s">
        <v>288</v>
      </c>
    </row>
    <row r="582" spans="1:7">
      <c r="C582"/>
    </row>
    <row r="596" spans="1:1" ht="15.75">
      <c r="A596" s="120"/>
    </row>
    <row r="598" spans="1:1">
      <c r="A598" s="121"/>
    </row>
    <row r="614" spans="1:5" ht="18.75">
      <c r="A614" s="120"/>
      <c r="B614" s="208" t="s">
        <v>395</v>
      </c>
    </row>
    <row r="616" spans="1:5">
      <c r="A616" s="121"/>
    </row>
    <row r="617" spans="1:5" ht="46.5" customHeight="1">
      <c r="B617" s="344" t="s">
        <v>396</v>
      </c>
      <c r="C617" s="344"/>
      <c r="D617" s="344"/>
      <c r="E617" s="344"/>
    </row>
    <row r="619" spans="1:5">
      <c r="B619"/>
    </row>
    <row r="644" spans="1:1">
      <c r="A644" s="2" t="s">
        <v>397</v>
      </c>
    </row>
  </sheetData>
  <mergeCells count="356">
    <mergeCell ref="B552:F552"/>
    <mergeCell ref="B617:E617"/>
    <mergeCell ref="C346:E346"/>
    <mergeCell ref="F346:G346"/>
    <mergeCell ref="C347:E347"/>
    <mergeCell ref="F347:G347"/>
    <mergeCell ref="B388:F388"/>
    <mergeCell ref="A358:B358"/>
    <mergeCell ref="A359:B359"/>
    <mergeCell ref="A360:B360"/>
    <mergeCell ref="A361:B361"/>
    <mergeCell ref="A362:B362"/>
    <mergeCell ref="A363:B363"/>
    <mergeCell ref="A364:B364"/>
    <mergeCell ref="A357:B357"/>
    <mergeCell ref="A355:G355"/>
    <mergeCell ref="C348:E348"/>
    <mergeCell ref="F348:G348"/>
    <mergeCell ref="B488:C488"/>
    <mergeCell ref="B504:C504"/>
    <mergeCell ref="B520:C520"/>
    <mergeCell ref="B536:C536"/>
    <mergeCell ref="B439:D439"/>
    <mergeCell ref="F328:G328"/>
    <mergeCell ref="A329:G329"/>
    <mergeCell ref="A331:G331"/>
    <mergeCell ref="C332:E332"/>
    <mergeCell ref="F332:G332"/>
    <mergeCell ref="C333:E333"/>
    <mergeCell ref="F333:G333"/>
    <mergeCell ref="C339:E339"/>
    <mergeCell ref="B389:F389"/>
    <mergeCell ref="C344:E344"/>
    <mergeCell ref="F344:G344"/>
    <mergeCell ref="C345:E345"/>
    <mergeCell ref="F345:G345"/>
    <mergeCell ref="A317:G317"/>
    <mergeCell ref="A319:G319"/>
    <mergeCell ref="C320:E320"/>
    <mergeCell ref="F320:G320"/>
    <mergeCell ref="C321:E321"/>
    <mergeCell ref="F321:G321"/>
    <mergeCell ref="C334:E334"/>
    <mergeCell ref="F334:G334"/>
    <mergeCell ref="C335:E335"/>
    <mergeCell ref="F335:G335"/>
    <mergeCell ref="C342:E342"/>
    <mergeCell ref="F339:G339"/>
    <mergeCell ref="F342:G342"/>
    <mergeCell ref="C340:E340"/>
    <mergeCell ref="C341:E341"/>
    <mergeCell ref="F340:G340"/>
    <mergeCell ref="F341:G341"/>
    <mergeCell ref="C343:E343"/>
    <mergeCell ref="F343:G343"/>
    <mergeCell ref="C328:E328"/>
    <mergeCell ref="E253:F253"/>
    <mergeCell ref="C254:D254"/>
    <mergeCell ref="E254:F254"/>
    <mergeCell ref="E284:G284"/>
    <mergeCell ref="E286:G286"/>
    <mergeCell ref="C293:D293"/>
    <mergeCell ref="F293:G293"/>
    <mergeCell ref="A299:G299"/>
    <mergeCell ref="C300:D300"/>
    <mergeCell ref="F300:G300"/>
    <mergeCell ref="A297:G297"/>
    <mergeCell ref="A284:B284"/>
    <mergeCell ref="C284:D284"/>
    <mergeCell ref="C282:D282"/>
    <mergeCell ref="E282:G282"/>
    <mergeCell ref="F271:G271"/>
    <mergeCell ref="A280:G280"/>
    <mergeCell ref="A282:B282"/>
    <mergeCell ref="A286:B286"/>
    <mergeCell ref="C314:E314"/>
    <mergeCell ref="F314:G314"/>
    <mergeCell ref="C315:E315"/>
    <mergeCell ref="F315:G315"/>
    <mergeCell ref="C316:E316"/>
    <mergeCell ref="F316:G316"/>
    <mergeCell ref="A312:G312"/>
    <mergeCell ref="A313:G313"/>
    <mergeCell ref="B61:C61"/>
    <mergeCell ref="A283:B283"/>
    <mergeCell ref="B60:C60"/>
    <mergeCell ref="B58:C58"/>
    <mergeCell ref="C265:D265"/>
    <mergeCell ref="A81:G81"/>
    <mergeCell ref="A79:G79"/>
    <mergeCell ref="E78:G78"/>
    <mergeCell ref="B78:D78"/>
    <mergeCell ref="E94:G94"/>
    <mergeCell ref="B82:D82"/>
    <mergeCell ref="E82:G82"/>
    <mergeCell ref="B83:D83"/>
    <mergeCell ref="E83:G83"/>
    <mergeCell ref="B94:D94"/>
    <mergeCell ref="E60:F60"/>
    <mergeCell ref="C230:E230"/>
    <mergeCell ref="A154:G154"/>
    <mergeCell ref="A271:B271"/>
    <mergeCell ref="A268:G268"/>
    <mergeCell ref="A269:B269"/>
    <mergeCell ref="A270:B270"/>
    <mergeCell ref="C283:D283"/>
    <mergeCell ref="A274:G274"/>
    <mergeCell ref="B5:F7"/>
    <mergeCell ref="B33:F34"/>
    <mergeCell ref="B35:C35"/>
    <mergeCell ref="B36:C36"/>
    <mergeCell ref="E35:F35"/>
    <mergeCell ref="E36:F36"/>
    <mergeCell ref="D27:E27"/>
    <mergeCell ref="D26:E26"/>
    <mergeCell ref="B46:C46"/>
    <mergeCell ref="B30:C30"/>
    <mergeCell ref="B29:C29"/>
    <mergeCell ref="F46:G46"/>
    <mergeCell ref="F45:G45"/>
    <mergeCell ref="F44:G44"/>
    <mergeCell ref="F43:G43"/>
    <mergeCell ref="F42:G42"/>
    <mergeCell ref="F41:G41"/>
    <mergeCell ref="F30:G30"/>
    <mergeCell ref="D42:E42"/>
    <mergeCell ref="B43:C43"/>
    <mergeCell ref="D43:E43"/>
    <mergeCell ref="D46:E46"/>
    <mergeCell ref="D40:E40"/>
    <mergeCell ref="D30:E30"/>
    <mergeCell ref="F292:G292"/>
    <mergeCell ref="F290:G290"/>
    <mergeCell ref="A287:G287"/>
    <mergeCell ref="A98:G98"/>
    <mergeCell ref="C99:D99"/>
    <mergeCell ref="A95:G95"/>
    <mergeCell ref="E99:F99"/>
    <mergeCell ref="C100:D100"/>
    <mergeCell ref="F100:G100"/>
    <mergeCell ref="C109:D109"/>
    <mergeCell ref="F109:G109"/>
    <mergeCell ref="C111:D111"/>
    <mergeCell ref="F111:G111"/>
    <mergeCell ref="A122:G122"/>
    <mergeCell ref="A139:G139"/>
    <mergeCell ref="E264:F264"/>
    <mergeCell ref="E265:F265"/>
    <mergeCell ref="C264:D264"/>
    <mergeCell ref="A252:G252"/>
    <mergeCell ref="C253:D253"/>
    <mergeCell ref="A251:G251"/>
    <mergeCell ref="A123:G123"/>
    <mergeCell ref="A112:G112"/>
    <mergeCell ref="A266:G266"/>
    <mergeCell ref="D31:E31"/>
    <mergeCell ref="D39:E39"/>
    <mergeCell ref="A50:D50"/>
    <mergeCell ref="E47:G47"/>
    <mergeCell ref="E48:G48"/>
    <mergeCell ref="E49:G49"/>
    <mergeCell ref="E50:G50"/>
    <mergeCell ref="D29:E29"/>
    <mergeCell ref="B41:C41"/>
    <mergeCell ref="D41:E41"/>
    <mergeCell ref="B42:C42"/>
    <mergeCell ref="B44:C44"/>
    <mergeCell ref="D44:E44"/>
    <mergeCell ref="B45:C45"/>
    <mergeCell ref="D45:E45"/>
    <mergeCell ref="A47:D47"/>
    <mergeCell ref="A9:G10"/>
    <mergeCell ref="A11:G11"/>
    <mergeCell ref="A14:G14"/>
    <mergeCell ref="A22:G22"/>
    <mergeCell ref="A23:G23"/>
    <mergeCell ref="B31:C31"/>
    <mergeCell ref="B39:C39"/>
    <mergeCell ref="B40:C40"/>
    <mergeCell ref="A15:G20"/>
    <mergeCell ref="B24:C24"/>
    <mergeCell ref="D24:E24"/>
    <mergeCell ref="F24:G24"/>
    <mergeCell ref="B25:C25"/>
    <mergeCell ref="D25:E25"/>
    <mergeCell ref="F25:G25"/>
    <mergeCell ref="B26:C26"/>
    <mergeCell ref="B27:C27"/>
    <mergeCell ref="B28:C28"/>
    <mergeCell ref="F31:G31"/>
    <mergeCell ref="F39:G39"/>
    <mergeCell ref="F40:G40"/>
    <mergeCell ref="F28:G28"/>
    <mergeCell ref="F27:G27"/>
    <mergeCell ref="D28:E28"/>
    <mergeCell ref="F26:G26"/>
    <mergeCell ref="B66:D66"/>
    <mergeCell ref="E66:G66"/>
    <mergeCell ref="B67:D67"/>
    <mergeCell ref="E67:G67"/>
    <mergeCell ref="B77:D77"/>
    <mergeCell ref="E77:G77"/>
    <mergeCell ref="A62:G62"/>
    <mergeCell ref="A64:G64"/>
    <mergeCell ref="A65:G65"/>
    <mergeCell ref="A56:G56"/>
    <mergeCell ref="B57:C57"/>
    <mergeCell ref="B59:C59"/>
    <mergeCell ref="A52:G52"/>
    <mergeCell ref="A53:G53"/>
    <mergeCell ref="A54:G54"/>
    <mergeCell ref="A55:G55"/>
    <mergeCell ref="E57:F57"/>
    <mergeCell ref="E58:F58"/>
    <mergeCell ref="E59:F59"/>
    <mergeCell ref="E61:F61"/>
    <mergeCell ref="A48:D48"/>
    <mergeCell ref="A49:D49"/>
    <mergeCell ref="F29:G29"/>
    <mergeCell ref="A576:G576"/>
    <mergeCell ref="A419:G419"/>
    <mergeCell ref="B420:E420"/>
    <mergeCell ref="A436:F436"/>
    <mergeCell ref="A306:C306"/>
    <mergeCell ref="A308:C308"/>
    <mergeCell ref="A309:C309"/>
    <mergeCell ref="D306:G306"/>
    <mergeCell ref="D308:G308"/>
    <mergeCell ref="D309:G309"/>
    <mergeCell ref="C322:E322"/>
    <mergeCell ref="F322:G322"/>
    <mergeCell ref="A323:G323"/>
    <mergeCell ref="A325:G325"/>
    <mergeCell ref="C326:E326"/>
    <mergeCell ref="F326:G326"/>
    <mergeCell ref="C327:E327"/>
    <mergeCell ref="F327:G327"/>
    <mergeCell ref="C336:E336"/>
    <mergeCell ref="C337:E337"/>
    <mergeCell ref="C338:E338"/>
    <mergeCell ref="F336:G336"/>
    <mergeCell ref="F337:G337"/>
    <mergeCell ref="F338:G338"/>
    <mergeCell ref="B68:D68"/>
    <mergeCell ref="B69:D69"/>
    <mergeCell ref="B70:D70"/>
    <mergeCell ref="B71:D71"/>
    <mergeCell ref="B72:D72"/>
    <mergeCell ref="B73:D73"/>
    <mergeCell ref="B74:D74"/>
    <mergeCell ref="B75:D75"/>
    <mergeCell ref="B76:D76"/>
    <mergeCell ref="E68:G68"/>
    <mergeCell ref="E69:G69"/>
    <mergeCell ref="E70:G70"/>
    <mergeCell ref="E71:G71"/>
    <mergeCell ref="E72:G72"/>
    <mergeCell ref="E73:G73"/>
    <mergeCell ref="E74:G74"/>
    <mergeCell ref="E75:G75"/>
    <mergeCell ref="E76:G76"/>
    <mergeCell ref="B93:D93"/>
    <mergeCell ref="E84:G84"/>
    <mergeCell ref="E85:G85"/>
    <mergeCell ref="E86:G86"/>
    <mergeCell ref="E87:G87"/>
    <mergeCell ref="E88:G88"/>
    <mergeCell ref="E89:G89"/>
    <mergeCell ref="E90:G90"/>
    <mergeCell ref="E91:G91"/>
    <mergeCell ref="E92:G92"/>
    <mergeCell ref="E93:G93"/>
    <mergeCell ref="B84:D84"/>
    <mergeCell ref="B85:D85"/>
    <mergeCell ref="B86:D86"/>
    <mergeCell ref="B87:D87"/>
    <mergeCell ref="B88:D88"/>
    <mergeCell ref="B89:D89"/>
    <mergeCell ref="B90:D90"/>
    <mergeCell ref="B91:D91"/>
    <mergeCell ref="B92:D92"/>
    <mergeCell ref="C101:D101"/>
    <mergeCell ref="C102:D102"/>
    <mergeCell ref="C103:D103"/>
    <mergeCell ref="C104:D104"/>
    <mergeCell ref="C105:D105"/>
    <mergeCell ref="C106:D106"/>
    <mergeCell ref="C107:D107"/>
    <mergeCell ref="C108:D108"/>
    <mergeCell ref="C110:D110"/>
    <mergeCell ref="F101:G101"/>
    <mergeCell ref="F102:G102"/>
    <mergeCell ref="F103:G103"/>
    <mergeCell ref="F104:G104"/>
    <mergeCell ref="F105:G105"/>
    <mergeCell ref="F106:G106"/>
    <mergeCell ref="F107:G107"/>
    <mergeCell ref="F108:G108"/>
    <mergeCell ref="F110:G110"/>
    <mergeCell ref="E255:F255"/>
    <mergeCell ref="E256:F256"/>
    <mergeCell ref="E257:F257"/>
    <mergeCell ref="E258:F258"/>
    <mergeCell ref="E259:F259"/>
    <mergeCell ref="E260:F260"/>
    <mergeCell ref="E261:F261"/>
    <mergeCell ref="C291:D291"/>
    <mergeCell ref="F291:G291"/>
    <mergeCell ref="C269:D269"/>
    <mergeCell ref="E283:G283"/>
    <mergeCell ref="C286:D286"/>
    <mergeCell ref="F269:G269"/>
    <mergeCell ref="C270:D270"/>
    <mergeCell ref="A289:G289"/>
    <mergeCell ref="C290:D290"/>
    <mergeCell ref="D275:F275"/>
    <mergeCell ref="D276:F276"/>
    <mergeCell ref="D277:F277"/>
    <mergeCell ref="A278:G278"/>
    <mergeCell ref="A272:G272"/>
    <mergeCell ref="A281:G281"/>
    <mergeCell ref="F270:G270"/>
    <mergeCell ref="C271:D271"/>
    <mergeCell ref="C255:D255"/>
    <mergeCell ref="C256:D256"/>
    <mergeCell ref="C257:D257"/>
    <mergeCell ref="C258:D258"/>
    <mergeCell ref="C259:D259"/>
    <mergeCell ref="C260:D260"/>
    <mergeCell ref="C261:D261"/>
    <mergeCell ref="C262:D262"/>
    <mergeCell ref="C263:D263"/>
    <mergeCell ref="E440:G452"/>
    <mergeCell ref="B455:C455"/>
    <mergeCell ref="B471:C471"/>
    <mergeCell ref="A285:B285"/>
    <mergeCell ref="C285:D285"/>
    <mergeCell ref="E285:G285"/>
    <mergeCell ref="A333:B348"/>
    <mergeCell ref="E262:F262"/>
    <mergeCell ref="E263:F263"/>
    <mergeCell ref="C292:D292"/>
    <mergeCell ref="C301:D303"/>
    <mergeCell ref="F301:G303"/>
    <mergeCell ref="A304:G304"/>
    <mergeCell ref="A305:C305"/>
    <mergeCell ref="A294:G294"/>
    <mergeCell ref="A311:G311"/>
    <mergeCell ref="C295:E295"/>
    <mergeCell ref="C296:E296"/>
    <mergeCell ref="F295:G295"/>
    <mergeCell ref="A310:G310"/>
    <mergeCell ref="A307:C307"/>
    <mergeCell ref="D307:G307"/>
    <mergeCell ref="F296:G296"/>
    <mergeCell ref="D305:G305"/>
  </mergeCells>
  <phoneticPr fontId="4" type="noConversion"/>
  <hyperlinks>
    <hyperlink ref="A23" r:id="rId1"/>
    <hyperlink ref="A54" r:id="rId2"/>
    <hyperlink ref="A56" r:id="rId3"/>
    <hyperlink ref="G61" r:id="rId4"/>
    <hyperlink ref="G60" r:id="rId5"/>
    <hyperlink ref="G59" r:id="rId6"/>
    <hyperlink ref="G58" r:id="rId7"/>
    <hyperlink ref="G254" r:id="rId8"/>
    <hyperlink ref="G264" r:id="rId9"/>
    <hyperlink ref="G265" r:id="rId10"/>
    <hyperlink ref="F270" r:id="rId11"/>
    <hyperlink ref="G276" r:id="rId12"/>
    <hyperlink ref="E283" r:id="rId13"/>
    <hyperlink ref="E67" r:id="rId14"/>
    <hyperlink ref="E83" r:id="rId15"/>
    <hyperlink ref="F333" r:id="rId16"/>
    <hyperlink ref="F334" r:id="rId17"/>
    <hyperlink ref="F335" r:id="rId18"/>
    <hyperlink ref="F336" r:id="rId19"/>
    <hyperlink ref="F337" r:id="rId20"/>
    <hyperlink ref="F338" r:id="rId21"/>
    <hyperlink ref="F339" r:id="rId22"/>
    <hyperlink ref="F340" r:id="rId23"/>
    <hyperlink ref="F341" r:id="rId24"/>
    <hyperlink ref="F342" r:id="rId25"/>
    <hyperlink ref="F348" r:id="rId26"/>
    <hyperlink ref="E284" r:id="rId27"/>
    <hyperlink ref="E286" r:id="rId28"/>
    <hyperlink ref="F301" r:id="rId29"/>
    <hyperlink ref="F343" r:id="rId30"/>
    <hyperlink ref="F344" r:id="rId31"/>
    <hyperlink ref="F345" r:id="rId32"/>
    <hyperlink ref="F346" r:id="rId33"/>
    <hyperlink ref="F347" r:id="rId34"/>
    <hyperlink ref="E68" r:id="rId35"/>
    <hyperlink ref="E69" r:id="rId36"/>
    <hyperlink ref="E70" r:id="rId37"/>
    <hyperlink ref="E71" r:id="rId38"/>
    <hyperlink ref="E72" r:id="rId39"/>
    <hyperlink ref="E73" r:id="rId40"/>
    <hyperlink ref="E74" r:id="rId41"/>
    <hyperlink ref="E75" r:id="rId42"/>
    <hyperlink ref="E76" r:id="rId43"/>
    <hyperlink ref="E77" r:id="rId44"/>
    <hyperlink ref="E84" r:id="rId45"/>
    <hyperlink ref="E85" r:id="rId46"/>
    <hyperlink ref="E86" r:id="rId47"/>
    <hyperlink ref="E87" r:id="rId48"/>
    <hyperlink ref="E88" r:id="rId49"/>
    <hyperlink ref="E89" r:id="rId50"/>
    <hyperlink ref="E90" r:id="rId51"/>
    <hyperlink ref="E91" r:id="rId52"/>
    <hyperlink ref="E92" r:id="rId53"/>
    <hyperlink ref="E93" r:id="rId54"/>
    <hyperlink ref="F100" r:id="rId55" location="!/buscar_informacion#busqueda"/>
    <hyperlink ref="F101" r:id="rId56" location="!/buscar_informacion#busqueda"/>
    <hyperlink ref="F102" r:id="rId57" location="!/buscar_informacion#busqueda"/>
    <hyperlink ref="F103" r:id="rId58" location="!/buscar_informacion#busqueda"/>
    <hyperlink ref="F104" r:id="rId59" location="!/buscar_informacion#busqueda"/>
    <hyperlink ref="F105" r:id="rId60" location="!/buscar_informacion#busqueda"/>
    <hyperlink ref="F106" r:id="rId61" location="!/buscar_informacion#busqueda"/>
    <hyperlink ref="F107" r:id="rId62" location="!/buscar_informacion#busqueda"/>
    <hyperlink ref="F108" r:id="rId63" location="!/buscar_informacion#busqueda"/>
    <hyperlink ref="F109" r:id="rId64" location="!/buscar_informacion#busqueda"/>
    <hyperlink ref="F110" r:id="rId65" location="!/buscar_informacion#busqueda"/>
    <hyperlink ref="F111" r:id="rId66" location="!/buscar_informacion#busqueda"/>
    <hyperlink ref="G255:G263" r:id="rId67" display="www.jem.gov.py"/>
    <hyperlink ref="E285" r:id="rId68"/>
    <hyperlink ref="B614" r:id="rId69"/>
  </hyperlinks>
  <pageMargins left="0.25" right="0.25" top="0.75" bottom="0.75" header="0.3" footer="0.3"/>
  <pageSetup paperSize="190" scale="80" orientation="landscape" r:id="rId70"/>
  <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Transparencia</cp:lastModifiedBy>
  <cp:lastPrinted>2024-01-11T15:21:50Z</cp:lastPrinted>
  <dcterms:created xsi:type="dcterms:W3CDTF">2020-06-23T19:35:00Z</dcterms:created>
  <dcterms:modified xsi:type="dcterms:W3CDTF">2024-01-12T12:11:35Z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