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ransparencia\3D Objects\"/>
    </mc:Choice>
  </mc:AlternateContent>
  <bookViews>
    <workbookView xWindow="0" yWindow="0" windowWidth="22470" windowHeight="8475"/>
  </bookViews>
  <sheets>
    <sheet name="MATRIZ RCC_23" sheetId="1" r:id="rId1"/>
  </sheets>
  <externalReferences>
    <externalReference r:id="rId2"/>
    <externalReference r:id="rId3"/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B448" i="1" l="1"/>
  <c r="E458" i="1"/>
  <c r="D458" i="1"/>
  <c r="C458" i="1"/>
  <c r="B458" i="1"/>
  <c r="C404" i="1" l="1"/>
  <c r="B404" i="1"/>
  <c r="E387" i="1" l="1"/>
  <c r="E386" i="1"/>
  <c r="E385" i="1"/>
  <c r="E384" i="1"/>
  <c r="E383" i="1"/>
  <c r="E382" i="1"/>
  <c r="A206" i="1" l="1"/>
  <c r="C206" i="1" s="1"/>
  <c r="E202" i="1"/>
  <c r="D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202" i="1" l="1"/>
</calcChain>
</file>

<file path=xl/sharedStrings.xml><?xml version="1.0" encoding="utf-8"?>
<sst xmlns="http://schemas.openxmlformats.org/spreadsheetml/2006/main" count="508" uniqueCount="364">
  <si>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</si>
  <si>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</si>
  <si>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</si>
  <si>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</si>
  <si>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</si>
  <si>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</si>
  <si>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</si>
  <si>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</si>
  <si>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</si>
  <si>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</si>
  <si>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</si>
  <si>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</si>
  <si>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</si>
  <si>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</si>
  <si>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Cantidad de Consultas</t>
  </si>
  <si>
    <t>Respondidos</t>
  </si>
  <si>
    <t>Descripción</t>
  </si>
  <si>
    <t>ID</t>
  </si>
  <si>
    <t>Proveedor Adjudicado</t>
  </si>
  <si>
    <t>Estado (Ejecución - Finiquitado)</t>
  </si>
  <si>
    <t>Enlace DNCP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</si>
  <si>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</si>
  <si>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</si>
  <si>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</si>
  <si>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</si>
  <si>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</si>
  <si>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</si>
  <si>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</si>
  <si>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</si>
  <si>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</si>
  <si>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</si>
  <si>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 xml:space="preserve">Tema 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</si>
  <si>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</si>
  <si>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</si>
  <si>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</si>
  <si>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</si>
  <si>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</si>
  <si>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</si>
  <si>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</si>
  <si>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</si>
  <si>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</si>
  <si>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</si>
  <si>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</si>
  <si>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</si>
  <si>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</si>
  <si>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</si>
  <si>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</si>
  <si>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</si>
  <si>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</si>
  <si>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Emilce Retamozo Martínez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</si>
  <si>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</si>
  <si>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</si>
  <si>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</si>
  <si>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</si>
  <si>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</si>
  <si>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</si>
  <si>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</si>
  <si>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</si>
  <si>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Dirección Ejecutiva</t>
  </si>
  <si>
    <t>Departamento de Organización, Control y Procesos</t>
  </si>
  <si>
    <t>Lorena Fleitas</t>
  </si>
  <si>
    <t>Jefa</t>
  </si>
  <si>
    <t>Diana Martínez</t>
  </si>
  <si>
    <t xml:space="preserve">Departamento de Análisis y Estadísticas </t>
  </si>
  <si>
    <t>Departamento Coordinación de Proyectos y Conv.</t>
  </si>
  <si>
    <t>https://acortar.link/qVf8kp</t>
  </si>
  <si>
    <t xml:space="preserve">Puntos 16.3;16.5;16.6;16.10 y 16.a  </t>
  </si>
  <si>
    <t>Rubro</t>
  </si>
  <si>
    <t>Sub – Grupos</t>
  </si>
  <si>
    <t>Presupuesto Vigente</t>
  </si>
  <si>
    <t>Sueldos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</si>
  <si>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</si>
  <si>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</si>
  <si>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</si>
  <si>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</si>
  <si>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</si>
  <si>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</si>
  <si>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</si>
  <si>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</si>
  <si>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</si>
  <si>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</si>
  <si>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</si>
  <si>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</si>
  <si>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</si>
  <si>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</si>
  <si>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</si>
  <si>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</si>
  <si>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</si>
  <si>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</si>
  <si>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</si>
  <si>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</si>
  <si>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</si>
  <si>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</si>
  <si>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</si>
  <si>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</si>
  <si>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</si>
  <si>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</si>
  <si>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</si>
  <si>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</si>
  <si>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</si>
  <si>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</si>
  <si>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</si>
  <si>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</si>
  <si>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</si>
  <si>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</si>
  <si>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</si>
  <si>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</si>
  <si>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</si>
  <si>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</si>
  <si>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 xml:space="preserve">Pago de Impuestos , Tasas ,Gastos Judiciales y Otros </t>
  </si>
  <si>
    <t>Total</t>
  </si>
  <si>
    <t>DESCRIPCIÓN</t>
  </si>
  <si>
    <t>Mujer</t>
  </si>
  <si>
    <t xml:space="preserve">Hombre </t>
  </si>
  <si>
    <t>MESES</t>
  </si>
  <si>
    <t>Mesa de Entrada</t>
  </si>
  <si>
    <t>M.E.A.*</t>
  </si>
  <si>
    <t>M.E.J.*</t>
  </si>
  <si>
    <t xml:space="preserve">TOTAL </t>
  </si>
  <si>
    <t>Memorándos</t>
  </si>
  <si>
    <t>Notas de Presidencia</t>
  </si>
  <si>
    <t>Resoluciones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</si>
  <si>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</si>
  <si>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</si>
  <si>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</si>
  <si>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</si>
  <si>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</si>
  <si>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</si>
  <si>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</si>
  <si>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</si>
  <si>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</si>
  <si>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</si>
  <si>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</si>
  <si>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</si>
  <si>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</si>
  <si>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</si>
  <si>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</si>
  <si>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</si>
  <si>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</si>
  <si>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</si>
  <si>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</si>
  <si>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</si>
  <si>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 xml:space="preserve">Mes 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</si>
  <si>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</si>
  <si>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</si>
  <si>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</si>
  <si>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</si>
  <si>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</si>
  <si>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>Ledy Almirón</t>
  </si>
  <si>
    <t xml:space="preserve">Objetivo 16; PAZ, JUSTICIA E INSTITUCIONES SÓLIDAS  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</si>
  <si>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</si>
  <si>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</si>
  <si>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</si>
  <si>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</si>
  <si>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</si>
  <si>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</si>
  <si>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</si>
  <si>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</si>
  <si>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</si>
  <si>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</si>
  <si>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</si>
  <si>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</si>
  <si>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</si>
  <si>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</si>
  <si>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</si>
  <si>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</si>
  <si>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</si>
  <si>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</si>
  <si>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</si>
  <si>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Auditorías Externas</t>
  </si>
  <si>
    <t xml:space="preserve">SIN ACTIVIDAD </t>
  </si>
  <si>
    <t>https://acortar.link/mFFyfz</t>
  </si>
  <si>
    <t xml:space="preserve">Director General </t>
  </si>
  <si>
    <t xml:space="preserve">Directora </t>
  </si>
  <si>
    <t>Fátima Carolina Flores</t>
  </si>
  <si>
    <t>Rosa Gonzalez Miranda</t>
  </si>
  <si>
    <t>Lourdes Ruiz Campos</t>
  </si>
  <si>
    <t>Nidia Patricia Benítez</t>
  </si>
  <si>
    <t>Carmen Beatriz Duarte</t>
  </si>
  <si>
    <t>Gloria Stella Colmán</t>
  </si>
  <si>
    <t>Maria del Carmen Machuca</t>
  </si>
  <si>
    <t>2.2 Plan de Rendición de Cuentas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</si>
  <si>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</si>
  <si>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</si>
  <si>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</si>
  <si>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</si>
  <si>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</si>
  <si>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 xml:space="preserve">Papel de escritorio y cartón 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</si>
  <si>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</si>
  <si>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</si>
  <si>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</si>
  <si>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</si>
  <si>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</si>
  <si>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</si>
  <si>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</si>
  <si>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Herramientas, Aparatos e Instru. En Gral</t>
  </si>
  <si>
    <t>Adquisiciones de Muebles y Enseres</t>
  </si>
  <si>
    <t>PRESUPUESTO VIGENTE</t>
  </si>
  <si>
    <t>PRESUPUESTO OBLIGADO</t>
  </si>
  <si>
    <t>SALDO</t>
  </si>
  <si>
    <t>Evidencia (Página Web, Buzón de SQR, Whatsapp)</t>
  </si>
  <si>
    <t xml:space="preserve">Atención en ventanilla/Telefónica/Whatsaap </t>
  </si>
  <si>
    <t>Total, Recursos Humanos Activos(a+b)</t>
  </si>
  <si>
    <t>Recursos Humanos Activos Nombrados(a)</t>
  </si>
  <si>
    <t>Recursos Humanos Contratados (b)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</si>
  <si>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</si>
  <si>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</si>
  <si>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</si>
  <si>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</si>
  <si>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>https://datos-rendicion.contraloria.gov.py/datos-abiertos/</t>
  </si>
  <si>
    <t>Cristian José Espínola</t>
  </si>
  <si>
    <t>Ticket Número</t>
  </si>
  <si>
    <t>5.5 Informes de Auditorías Internas y Auditorías Externas en el Trimestre</t>
  </si>
  <si>
    <t>Misión: Órgano Constitucional que juzga el desempeño de los Magistrados Judiciales, Agentes Fiscales y Defensores Públicos por la supuesta comisión de delitos o mal desempeño en el ejercicio de sus funciones, observando el debido proceso y velando por la correcta administración de justicia, en tutela de los derechos de los ciudadanos.</t>
  </si>
  <si>
    <t xml:space="preserve">Órgano Constitucional que juzga el desempeño de los Magistrados Judiciales, Agentes Fiscales y Defensores Públicos por la supuesta comisión  de delitos o mal desempeño en el ejercicio de sus funciones, observando el debido proceso y velando por la correcta administración de justicia, en tutela de los derechos de los ciudadanos. </t>
  </si>
  <si>
    <t>PEI</t>
  </si>
  <si>
    <t>Desarrollo y ejecución de distintos objetivos estrategicos y lineas de acción 2024-2028</t>
  </si>
  <si>
    <t>https://www.jem.gov.py/plan-estrategico-institucional/</t>
  </si>
  <si>
    <t xml:space="preserve">Monto </t>
  </si>
  <si>
    <t>Modalidad</t>
  </si>
  <si>
    <t>Servicios en General</t>
  </si>
  <si>
    <t>Equipos de Comunicaciones y Señalamientos</t>
  </si>
  <si>
    <t>Activos Intangibles</t>
  </si>
  <si>
    <t>Notas de Secretaria</t>
  </si>
  <si>
    <t xml:space="preserve">Plan Estratégico Institucional </t>
  </si>
  <si>
    <t>Auditorías de Gestión</t>
  </si>
  <si>
    <t xml:space="preserve">8.1  ACTIVIDADES PROTOCOLARES  - REUNIONES </t>
  </si>
  <si>
    <t xml:space="preserve">6- DESCRIPCIÓN CUALITATIVA/CUANTITATIVA  DE LOGROS ALCANZADOS </t>
  </si>
  <si>
    <t>Leidy Godoy</t>
  </si>
  <si>
    <t>Cesar Nicolas Rivarola</t>
  </si>
  <si>
    <t>Tania Vera</t>
  </si>
  <si>
    <t xml:space="preserve"> Obligado </t>
  </si>
  <si>
    <t>Remuneración extraordinaria</t>
  </si>
  <si>
    <t>Teléfonos, telefax y otros Ser. De Comunic.</t>
  </si>
  <si>
    <t>Correos y otros Servicios Postales</t>
  </si>
  <si>
    <t>Servicios de seguro Medico de Medicina Prepaga y Salud</t>
  </si>
  <si>
    <t>Productos de Papel y Cartón</t>
  </si>
  <si>
    <t>Útiles de Escritorio , oficina y enseres</t>
  </si>
  <si>
    <t>Materiales para Seguridad y Adiestramiento</t>
  </si>
  <si>
    <t>Equipos Educativos y Recreacionales</t>
  </si>
  <si>
    <t>Adquisiciones de equipos de computación</t>
  </si>
  <si>
    <t xml:space="preserve">Tasas y Contribuciones </t>
  </si>
  <si>
    <t>TOTAL GENERAL</t>
  </si>
  <si>
    <t>Recursos Humanos Profesionales (Nombrados y Contratados que posean Títulos Universitarios)</t>
  </si>
  <si>
    <t>MATRIZ DE INFORMACIÓN MÍNIMA PARA INFORME DE RENDICIÓN DE CUENTAS AL CIUDADANO - EJERCICIO 2025</t>
  </si>
  <si>
    <t>PRESENTACIÓN DE LOS MIEMBROS DEL COMITÉ DE RENDICIÓN DE CUENTAS AL CIUDADANO (CRCC)</t>
  </si>
  <si>
    <t xml:space="preserve">Alexandra Raquel Díaz </t>
  </si>
  <si>
    <t>Enlace publicación pagina WEB Insitucional</t>
  </si>
  <si>
    <t xml:space="preserve">https://www.jem.gov.py/acceso-a-la-informacion-2/ </t>
  </si>
  <si>
    <t>https://www.jem.gov.py/transpariencia-gubernamental/</t>
  </si>
  <si>
    <t xml:space="preserve">Plan Operativo Institucional </t>
  </si>
  <si>
    <t xml:space="preserve">Garantizar el cumplimiento de los objetivos y metas, para medir los indicadores por medio de los monitoreos </t>
  </si>
  <si>
    <t>https://www.jem.gov.py/resolucion-jem-dgg-sg-n650-2024-a-color/</t>
  </si>
  <si>
    <t>PND</t>
  </si>
  <si>
    <t xml:space="preserve">Plan Nacional de Desarrollo </t>
  </si>
  <si>
    <t>www.jem.gov.py/wp-content/uploads/2025/03/PEI-2024-2028-aprobado.pdf</t>
  </si>
  <si>
    <t>4. 1 Garantizar el acceso a los derechos humanos  / 4.1.1  Mejorar el acceso y una eficiente administación de la Justicia cn igualdad de oportunidades Pag. 17</t>
  </si>
  <si>
    <t>ODS - PND</t>
  </si>
  <si>
    <t>Segundo Trimestre</t>
  </si>
  <si>
    <t xml:space="preserve">Abril </t>
  </si>
  <si>
    <t xml:space="preserve">Mayo </t>
  </si>
  <si>
    <t>Junio</t>
  </si>
  <si>
    <t>AQUISICIÓN DE ÚTILES DE OFICINA</t>
  </si>
  <si>
    <t>AQUISICIÓN DE RESMAS DE PAPEL</t>
  </si>
  <si>
    <t>ADQUISICIÓN DE ELEMENTOS DE LIMPIEZA</t>
  </si>
  <si>
    <t>RODRIGO JOEL ZACARIAS VAZQUEZ</t>
  </si>
  <si>
    <t>BRINGCO S.A</t>
  </si>
  <si>
    <t>IN DESIGN S.R.L</t>
  </si>
  <si>
    <t>KUATIAPO S.A</t>
  </si>
  <si>
    <t>INPROMED S.A</t>
  </si>
  <si>
    <t>FLASH COMUNICACIONES S.A</t>
  </si>
  <si>
    <t>NEGOCIOS S.A</t>
  </si>
  <si>
    <t>FINIQUITADO</t>
  </si>
  <si>
    <t>https://www.contrataciones.gov.py</t>
  </si>
  <si>
    <t>CD</t>
  </si>
  <si>
    <t>Servicios Bancarios</t>
  </si>
  <si>
    <t>Abril</t>
  </si>
  <si>
    <t>Mayo</t>
  </si>
  <si>
    <t xml:space="preserve">abril/mayo/junio </t>
  </si>
  <si>
    <t>Movimiento de expedientes al 30 de abril 2025</t>
  </si>
  <si>
    <t>Movimiento de expedientes al 31 de mayo 2025</t>
  </si>
  <si>
    <t>Movimiento de expedientes al 30 de junio  2025</t>
  </si>
  <si>
    <t>https://www.jem.gov.py/abril-2025/</t>
  </si>
  <si>
    <t>https://www.jem.gov.py/mayo-2025/</t>
  </si>
  <si>
    <t>https://www.jem.gov.py/junio-2025/</t>
  </si>
  <si>
    <t>SIN MOVIMIENTO</t>
  </si>
  <si>
    <t>Informe D.A N° 22/2.025.</t>
  </si>
  <si>
    <t>Informe D.A N° 23/2.025.</t>
  </si>
  <si>
    <t>Informe D.A N° 24/2.025.</t>
  </si>
  <si>
    <t>Informe D.A N° 25/2.025.</t>
  </si>
  <si>
    <t>Informe de Auditoría referente al control de rendición de cuentas de los documentos de aguinaldos correspondiente al ejercicio fiscal 2024.</t>
  </si>
  <si>
    <t>Informe de compras realizadas por el Jurado de Enjuiciamiento de Magistrados en el mes de diciembre 2024 (compromiso financiero) obligadas en el mes de febrero 2025.</t>
  </si>
  <si>
    <t>Informe de Rendición de Cuentas, Primer Informe Trimestral.</t>
  </si>
  <si>
    <t xml:space="preserve">Informe de Auditoría referente al control de rendición de cuentas de los documentos de Gastos Prioritarios del mes de enero de del ejercicio fiscal 2025. </t>
  </si>
  <si>
    <t>Informe D.A N° 26/2.025.</t>
  </si>
  <si>
    <t>Informe D.A. N° 27/2.025.</t>
  </si>
  <si>
    <t>Informe D.A. N° 28/2.025.</t>
  </si>
  <si>
    <t>Informe D.A. N° 29/2.025.</t>
  </si>
  <si>
    <t>Informe D.A. N° 30/2.025.</t>
  </si>
  <si>
    <t>Informe de Auditoría referente al control de rendición de cuentas, correspondientes a las documentaciones de Sueldos del mes de enero del ejercicio fiscal 2025.</t>
  </si>
  <si>
    <t>Informe de Auditoría referente al control de rendición de cuentas, correspondientes a las documentaciones de Sueldos del mes de febrero del ejercicio fiscal 2025.</t>
  </si>
  <si>
    <t>Informe de Auditoría referente al control de Rendición de Cuentas, correspondientes a las documentaciones de Gastos del mes de febrero del ejercicio fiscal 2025.</t>
  </si>
  <si>
    <t>Informe de Auditoría referente al control de Rendición de Cuentas, correspondientes a las documentaciones del mes de febrero (compromiso financiero) del ejercicio fiscal 2025.</t>
  </si>
  <si>
    <t>Informe de Auditoría realizada al Departamento de Mesa de Entrada Institucional.</t>
  </si>
  <si>
    <t>Informe D.A. N° 31/2.025.</t>
  </si>
  <si>
    <t>Informe D.A N° 32/2.025.</t>
  </si>
  <si>
    <t>Informe D.A N° 33/2.025.</t>
  </si>
  <si>
    <t>Informe D.A N° 34/2.025.</t>
  </si>
  <si>
    <t>Informe D.A N° 35/2.025.</t>
  </si>
  <si>
    <t>Informe D.A N° 36/2.025.</t>
  </si>
  <si>
    <t>Informe de Auditoría referente al control de Rendición de Cuentas, correspondientes a las documentaciones de Sueldos del mes de marzo del ejercicio fiscal 2025.</t>
  </si>
  <si>
    <t>Informe de Auditoría realizada al Departamento de Atención a la Ciudadanía dependiente de la Dirección de Gestión Interna.</t>
  </si>
  <si>
    <t>Informe de Auditoría referente al control de Rendición de Cuentas, correspondientes a las documentaciones de Gastos del mes de marzo del ejercicio fiscal 2025.</t>
  </si>
  <si>
    <t>Informe de Auditoría realizada al Departamento de Archivo.</t>
  </si>
  <si>
    <t>Informe de Auditoría referente al control de Rendición de Cuentas, correspondientes a las documentaciones de Gastos del mes de abril del ejercicio fiscal 2025.</t>
  </si>
  <si>
    <t>Informe de Auditoría realizada al Departamento de Ujieres dependiente de la Secretaría Jurídica</t>
  </si>
  <si>
    <t xml:space="preserve">Informe D.A N° 37/2.025. </t>
  </si>
  <si>
    <t>Informe de Auditoría realizada al Departamento de Infraestructura, Redes y Operaciones Administrativa</t>
  </si>
  <si>
    <t>Oscar Cano Artaza</t>
  </si>
  <si>
    <t>ABRIL</t>
  </si>
  <si>
    <t xml:space="preserve">MAYO </t>
  </si>
  <si>
    <t>JUNIO</t>
  </si>
  <si>
    <t xml:space="preserve">Notas de Vicepresidencia 1°            </t>
  </si>
  <si>
    <t>Oficina de Atención a la Ciudadania.(Cantidad de Personas Atendidas).</t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</si>
  <si>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* M.E.A. (</t>
    </r>
    <r>
      <rPr>
        <sz val="11"/>
        <color theme="1"/>
        <rFont val="Calibri"/>
        <family val="2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               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family val="2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</si>
  <si>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>«Sensibilización de la nueva Ley n.° 7389/2024 de Transparencia e Integridad y su impacto en la Rendición de Cuentas al Ciudadano»</t>
  </si>
  <si>
    <t xml:space="preserve">https://www.jem.gov.py/sensibilizacion-de-la-nueva-ley-n-7389-2024-de-transparencia-e-integridad-y-su-impacto-en-la-rendicion-de-cuentas-al-ciudadano/ </t>
  </si>
  <si>
    <t>Fecha: 07 de abril 2025</t>
  </si>
  <si>
    <t>Taller de sensibilización sobre la Ley N.º  7389/2024</t>
  </si>
  <si>
    <t xml:space="preserve">https://www.jem.gov.py/taller-de-sensibilizacion-sobre-la-ley-n-o-7389-2024/ </t>
  </si>
  <si>
    <t>Fecha:  Abril 2025</t>
  </si>
  <si>
    <t>Comité de Control Interno del JEM, evaluó avances en la implementación de la NRM MECIP: 2015</t>
  </si>
  <si>
    <t xml:space="preserve">https://www.jem.gov.py/comite-de-control-interno-del-jem-evaluo-avances-en-la-implementacion-de-la-nrm-mecip-2015/ </t>
  </si>
  <si>
    <t>Fecha: mayo 2025</t>
  </si>
  <si>
    <t xml:space="preserve">https://www.jem.gov.py/aniversario-institucional/ </t>
  </si>
  <si>
    <t>33° Aniversario del Jurado de Enjuiciamiento de Magistrados</t>
  </si>
  <si>
    <t xml:space="preserve">https://www.jem.gov.py/33-aniversario-del-jurado-de-enjuiciamiento-de-magistrados/ </t>
  </si>
  <si>
    <t>JEM Conmemora su 33º Aniversario con Seminario sobre Transparencia y Derechos Humanos</t>
  </si>
  <si>
    <t xml:space="preserve">https://www.jem.gov.py/jem-conmemora-su-33o-aniversario-con-seminario-sobre-transparencia-y-derechos-humanos/ </t>
  </si>
  <si>
    <t>SEGUNDO TRIMESTRE 2025</t>
  </si>
  <si>
    <t>7. 3 INFORME DEL DEPARTAMENTO DE PRENSA Y COMUNICACIÓN</t>
  </si>
  <si>
    <t>WEB</t>
  </si>
  <si>
    <t>X</t>
  </si>
  <si>
    <t>INSTAGRAM</t>
  </si>
  <si>
    <t>FACEBOOK</t>
  </si>
  <si>
    <t>Cantidad de Seguidores en REDES</t>
  </si>
  <si>
    <t>RED SOCIAL</t>
  </si>
  <si>
    <t>CANTIDAD</t>
  </si>
  <si>
    <t xml:space="preserve"> X</t>
  </si>
  <si>
    <t xml:space="preserve">FACEBOOK </t>
  </si>
  <si>
    <t>Publicaciones - Segundo Trimestre</t>
  </si>
  <si>
    <t>MAYO</t>
  </si>
  <si>
    <t xml:space="preserve">                 EJECUCIÓN PRESUPUESTARIA DE ABRIL - MAYO - JUNIO </t>
  </si>
  <si>
    <t>7.1 Informe del Segundo Trimestre 2025</t>
  </si>
  <si>
    <t xml:space="preserve">7.2 Informe Estadísticos de Secretaría General </t>
  </si>
  <si>
    <t>https://denuncias.contraloria.gov.py/</t>
  </si>
  <si>
    <t>https://www.youtube.com/watch?v=xdfLC6Aw_EI</t>
  </si>
  <si>
    <t>chrome-extension://efaidnbmnnnibpcajpcglclefindmkaj/https://www.jem.gov.py/wp-content/uploads/2025/06/N%C2%B0-161-Resolucion-Aprobacion-Rendicion-de-Cuentas-y-CRCC.pdf</t>
  </si>
  <si>
    <t>3.2 Nivel de Cumplimiento  Mínimo de Información Disponible - Transparencia Activa Ley 5282/14</t>
  </si>
  <si>
    <t>3.1 Nivel de Cumplimiento  Mínimo de Información Disponible - Transparencia Activa Ley 5189 /14</t>
  </si>
  <si>
    <r>
      <rPr>
        <b/>
        <sz val="10"/>
        <color theme="1"/>
        <rFont val="Calibri"/>
        <family val="2"/>
        <scheme val="minor"/>
      </rPr>
      <t xml:space="preserve">Obs.: </t>
    </r>
    <r>
      <rPr>
        <sz val="10"/>
        <color theme="1"/>
        <rFont val="Calibri"/>
        <family val="2"/>
        <scheme val="minor"/>
      </rPr>
      <t>se deja constancia de que en el mes de marzo fue realizada 1(un) Acta y 1(una) Nota de Visepresidencia, que no fueron incluidas en el informe previo por error involuntario. (informado por Secretaría Genera)</t>
    </r>
  </si>
  <si>
    <t>23 de junio de 2025</t>
  </si>
  <si>
    <t xml:space="preserve">Otros tipos de auditoría </t>
  </si>
  <si>
    <t>https://www.jem.gov.py/h-1-informes-de-auditoria-interna-2/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</si>
</sst>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5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Cambria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Garamond"/>
      <family val="1"/>
    </font>
    <font>
      <sz val="12"/>
      <color rgb="FF000000"/>
      <name val="Garamond"/>
      <family val="1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sz val="14"/>
      <color rgb="FF000000"/>
      <name val="Garamond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212121"/>
      <name val="Times New Roman"/>
      <family val="1"/>
    </font>
    <font>
      <sz val="12"/>
      <color rgb="FF212121"/>
      <name val="Times New Roman"/>
      <family val="1"/>
    </font>
    <font>
      <b/>
      <sz val="14"/>
      <color rgb="FF212121"/>
      <name val="Times New Roman"/>
      <family val="1"/>
    </font>
    <font>
      <b/>
      <sz val="14"/>
      <color rgb="FF212121"/>
      <name val="Arial"/>
      <family val="2"/>
    </font>
    <font>
      <b/>
      <sz val="12"/>
      <color rgb="FF212121"/>
      <name val="Arial"/>
      <family val="2"/>
    </font>
    <font>
      <b/>
      <sz val="14"/>
      <color rgb="FF000000"/>
      <name val="Calibri"/>
      <family val="2"/>
    </font>
    <font>
      <b/>
      <sz val="12"/>
      <color rgb="FF000000"/>
      <name val="Verdana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7E6E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>
      <alignment vertical="center"/>
    </xf>
    <xf numFmtId="9" fontId="4" fillId="0" borderId="0" applyFont="0" applyFill="0" applyBorder="0" applyAlignment="0" applyProtection="0"/>
    <xf numFmtId="0" fontId="3" fillId="0" borderId="0">
      <alignment vertical="center"/>
    </xf>
  </cellStyleXfs>
  <cellXfs count="357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3" borderId="4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4" borderId="1" xfId="0" applyFont="1" applyFill="1" applyBorder="1" applyAlignment="1">
      <alignment horizontal="justify" vertical="top" wrapText="1"/>
    </xf>
    <xf numFmtId="0" fontId="12" fillId="3" borderId="0" xfId="0" applyFont="1" applyFill="1">
      <alignment vertical="center"/>
    </xf>
    <xf numFmtId="0" fontId="9" fillId="3" borderId="0" xfId="0" applyFont="1" applyFill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2" borderId="1" xfId="0" applyFont="1" applyFill="1" applyBorder="1">
      <alignment vertical="center"/>
    </xf>
    <xf numFmtId="0" fontId="16" fillId="2" borderId="1" xfId="0" applyFont="1" applyFill="1" applyBorder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2" fillId="0" borderId="0" xfId="0" applyFo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9" fillId="3" borderId="0" xfId="0" applyFont="1" applyFill="1" applyProtection="1">
      <alignment vertical="center"/>
      <protection locked="0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>
      <alignment vertical="center"/>
    </xf>
    <xf numFmtId="0" fontId="12" fillId="7" borderId="1" xfId="0" applyFont="1" applyFill="1" applyBorder="1" applyAlignment="1">
      <alignment horizontal="center" vertical="top" wrapText="1"/>
    </xf>
    <xf numFmtId="0" fontId="12" fillId="7" borderId="1" xfId="0" applyFont="1" applyFill="1" applyBorder="1">
      <alignment vertical="center"/>
    </xf>
    <xf numFmtId="0" fontId="13" fillId="7" borderId="1" xfId="0" applyFont="1" applyFill="1" applyBorder="1">
      <alignment vertical="center"/>
    </xf>
    <xf numFmtId="0" fontId="12" fillId="7" borderId="5" xfId="0" applyFont="1" applyFill="1" applyBorder="1">
      <alignment vertical="center"/>
    </xf>
    <xf numFmtId="0" fontId="12" fillId="7" borderId="3" xfId="0" applyFont="1" applyFill="1" applyBorder="1">
      <alignment vertical="center"/>
    </xf>
    <xf numFmtId="0" fontId="14" fillId="7" borderId="11" xfId="0" applyFont="1" applyFill="1" applyBorder="1">
      <alignment vertical="center"/>
    </xf>
    <xf numFmtId="0" fontId="12" fillId="7" borderId="6" xfId="0" applyFont="1" applyFill="1" applyBorder="1">
      <alignment vertical="center"/>
    </xf>
    <xf numFmtId="0" fontId="12" fillId="7" borderId="8" xfId="0" applyFont="1" applyFill="1" applyBorder="1">
      <alignment vertical="center"/>
    </xf>
    <xf numFmtId="0" fontId="12" fillId="7" borderId="7" xfId="0" applyFont="1" applyFill="1" applyBorder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164" fontId="24" fillId="0" borderId="0" xfId="4" applyNumberFormat="1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/>
    </xf>
    <xf numFmtId="0" fontId="21" fillId="7" borderId="1" xfId="1" applyFill="1" applyBorder="1" applyAlignment="1">
      <alignment horizontal="center" vertical="center" wrapText="1"/>
    </xf>
    <xf numFmtId="0" fontId="0" fillId="0" borderId="0" xfId="0" applyAlignment="1"/>
    <xf numFmtId="0" fontId="33" fillId="0" borderId="19" xfId="0" applyFont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5" fillId="0" borderId="10" xfId="0" applyFont="1" applyBorder="1" applyAlignment="1">
      <alignment horizontal="center" vertical="center"/>
    </xf>
    <xf numFmtId="0" fontId="33" fillId="10" borderId="18" xfId="0" applyFont="1" applyFill="1" applyBorder="1" applyAlignment="1">
      <alignment horizontal="left" vertical="center" wrapText="1"/>
    </xf>
    <xf numFmtId="0" fontId="25" fillId="10" borderId="16" xfId="0" applyFont="1" applyFill="1" applyBorder="1" applyAlignment="1">
      <alignment horizontal="center" vertical="center"/>
    </xf>
    <xf numFmtId="0" fontId="33" fillId="0" borderId="16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6" fillId="0" borderId="0" xfId="0" applyFont="1">
      <alignment vertical="center"/>
    </xf>
    <xf numFmtId="0" fontId="12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5" fillId="2" borderId="1" xfId="5" applyFont="1" applyFill="1" applyBorder="1" applyAlignment="1">
      <alignment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2" fillId="3" borderId="0" xfId="5" applyFont="1" applyFill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5" fillId="2" borderId="1" xfId="5" applyFont="1" applyFill="1" applyBorder="1" applyAlignment="1" applyProtection="1">
      <alignment horizontal="center" vertical="center" wrapText="1"/>
      <protection locked="0"/>
    </xf>
    <xf numFmtId="0" fontId="15" fillId="2" borderId="1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5" fillId="3" borderId="8" xfId="5" applyFont="1" applyFill="1" applyBorder="1" applyAlignment="1">
      <alignment horizontal="center" vertical="center"/>
    </xf>
    <xf numFmtId="0" fontId="15" fillId="3" borderId="7" xfId="5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 applyProtection="1">
      <alignment horizontal="center" vertical="center" wrapText="1"/>
      <protection locked="0"/>
    </xf>
    <xf numFmtId="0" fontId="21" fillId="7" borderId="1" xfId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7" borderId="2" xfId="0" applyFont="1" applyFill="1" applyBorder="1">
      <alignment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vertical="center"/>
    </xf>
    <xf numFmtId="0" fontId="12" fillId="7" borderId="10" xfId="0" applyFont="1" applyFill="1" applyBorder="1" applyAlignment="1">
      <alignment vertical="center"/>
    </xf>
    <xf numFmtId="0" fontId="32" fillId="0" borderId="1" xfId="0" applyFont="1" applyBorder="1" applyAlignment="1"/>
    <xf numFmtId="0" fontId="3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2" fillId="0" borderId="0" xfId="0" applyFont="1">
      <alignment vertical="center"/>
    </xf>
    <xf numFmtId="0" fontId="21" fillId="0" borderId="0" xfId="1">
      <alignment vertical="center"/>
    </xf>
    <xf numFmtId="14" fontId="32" fillId="0" borderId="0" xfId="0" applyNumberFormat="1" applyFont="1">
      <alignment vertical="center"/>
    </xf>
    <xf numFmtId="0" fontId="40" fillId="0" borderId="0" xfId="0" applyFont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32" fillId="0" borderId="0" xfId="0" applyFont="1" applyBorder="1" applyAlignment="1">
      <alignment horizontal="center" vertical="center" wrapText="1"/>
    </xf>
    <xf numFmtId="164" fontId="32" fillId="0" borderId="0" xfId="4" applyNumberFormat="1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38" fillId="0" borderId="12" xfId="0" applyFont="1" applyBorder="1" applyAlignment="1">
      <alignment horizontal="right" vertical="center" wrapText="1"/>
    </xf>
    <xf numFmtId="0" fontId="27" fillId="0" borderId="12" xfId="0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left" vertical="center"/>
    </xf>
    <xf numFmtId="0" fontId="34" fillId="0" borderId="9" xfId="0" applyFont="1" applyBorder="1" applyAlignment="1">
      <alignment horizontal="center" vertical="center"/>
    </xf>
    <xf numFmtId="0" fontId="30" fillId="0" borderId="2" xfId="0" applyFont="1" applyBorder="1" applyAlignment="1">
      <alignment horizontal="left" vertical="center"/>
    </xf>
    <xf numFmtId="0" fontId="30" fillId="0" borderId="6" xfId="0" applyFont="1" applyBorder="1" applyAlignment="1">
      <alignment horizontal="left" vertical="center"/>
    </xf>
    <xf numFmtId="0" fontId="41" fillId="0" borderId="0" xfId="0" applyFont="1" applyBorder="1">
      <alignment vertical="center"/>
    </xf>
    <xf numFmtId="3" fontId="42" fillId="0" borderId="0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wrapText="1"/>
    </xf>
    <xf numFmtId="164" fontId="0" fillId="0" borderId="1" xfId="4" applyNumberFormat="1" applyFont="1" applyBorder="1"/>
    <xf numFmtId="3" fontId="32" fillId="0" borderId="1" xfId="0" applyNumberFormat="1" applyFont="1" applyBorder="1" applyAlignment="1"/>
    <xf numFmtId="3" fontId="0" fillId="0" borderId="1" xfId="0" applyNumberFormat="1" applyBorder="1" applyAlignment="1">
      <alignment horizontal="center" vertical="center"/>
    </xf>
    <xf numFmtId="0" fontId="12" fillId="0" borderId="0" xfId="0" applyFont="1" applyBorder="1">
      <alignment vertical="center"/>
    </xf>
    <xf numFmtId="0" fontId="12" fillId="3" borderId="0" xfId="0" applyFont="1" applyFill="1" applyBorder="1">
      <alignment vertical="center"/>
    </xf>
    <xf numFmtId="15" fontId="12" fillId="3" borderId="0" xfId="0" applyNumberFormat="1" applyFont="1" applyFill="1" applyBorder="1">
      <alignment vertical="center"/>
    </xf>
    <xf numFmtId="0" fontId="43" fillId="3" borderId="0" xfId="0" applyFont="1" applyFill="1" applyBorder="1" applyAlignment="1">
      <alignment vertical="center"/>
    </xf>
    <xf numFmtId="0" fontId="21" fillId="3" borderId="0" xfId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vertical="center"/>
    </xf>
    <xf numFmtId="0" fontId="0" fillId="3" borderId="0" xfId="0" applyFill="1" applyBorder="1" applyAlignment="1"/>
    <xf numFmtId="0" fontId="21" fillId="7" borderId="1" xfId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21" fillId="7" borderId="1" xfId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/>
    </xf>
    <xf numFmtId="3" fontId="45" fillId="0" borderId="1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6" fillId="0" borderId="1" xfId="1" applyFont="1" applyBorder="1" applyAlignment="1">
      <alignment vertical="center" wrapText="1"/>
    </xf>
    <xf numFmtId="0" fontId="18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47" fillId="0" borderId="16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2" fillId="7" borderId="2" xfId="0" applyFont="1" applyFill="1" applyBorder="1">
      <alignment vertical="center"/>
    </xf>
    <xf numFmtId="0" fontId="16" fillId="2" borderId="10" xfId="0" applyFont="1" applyFill="1" applyBorder="1">
      <alignment vertical="center"/>
    </xf>
    <xf numFmtId="0" fontId="12" fillId="7" borderId="9" xfId="0" applyFont="1" applyFill="1" applyBorder="1">
      <alignment vertical="center"/>
    </xf>
    <xf numFmtId="0" fontId="12" fillId="7" borderId="16" xfId="0" applyFont="1" applyFill="1" applyBorder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5" fillId="0" borderId="31" xfId="0" applyFont="1" applyBorder="1" applyAlignment="1">
      <alignment vertical="center" wrapText="1"/>
    </xf>
    <xf numFmtId="0" fontId="15" fillId="14" borderId="32" xfId="0" applyFont="1" applyFill="1" applyBorder="1" applyAlignment="1">
      <alignment horizontal="center" vertical="center" wrapText="1"/>
    </xf>
    <xf numFmtId="0" fontId="19" fillId="14" borderId="10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33" fillId="9" borderId="1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30" fillId="0" borderId="0" xfId="0" applyFont="1" applyFill="1" applyBorder="1" applyAlignment="1">
      <alignment horizontal="left" vertical="center"/>
    </xf>
    <xf numFmtId="0" fontId="25" fillId="10" borderId="20" xfId="0" applyFont="1" applyFill="1" applyBorder="1" applyAlignment="1">
      <alignment horizontal="center" vertical="center"/>
    </xf>
    <xf numFmtId="0" fontId="50" fillId="0" borderId="0" xfId="0" applyFont="1">
      <alignment vertical="center"/>
    </xf>
    <xf numFmtId="0" fontId="51" fillId="0" borderId="0" xfId="0" applyFont="1">
      <alignment vertical="center"/>
    </xf>
    <xf numFmtId="0" fontId="52" fillId="0" borderId="0" xfId="0" applyFont="1">
      <alignment vertical="center"/>
    </xf>
    <xf numFmtId="17" fontId="36" fillId="0" borderId="0" xfId="0" applyNumberFormat="1" applyFont="1">
      <alignment vertical="center"/>
    </xf>
    <xf numFmtId="14" fontId="36" fillId="0" borderId="0" xfId="0" applyNumberFormat="1" applyFont="1">
      <alignment vertical="center"/>
    </xf>
    <xf numFmtId="0" fontId="53" fillId="0" borderId="0" xfId="0" applyFont="1">
      <alignment vertical="center"/>
    </xf>
    <xf numFmtId="15" fontId="36" fillId="0" borderId="0" xfId="0" applyNumberFormat="1" applyFont="1">
      <alignment vertical="center"/>
    </xf>
    <xf numFmtId="0" fontId="54" fillId="0" borderId="0" xfId="0" applyFont="1">
      <alignment vertical="center"/>
    </xf>
    <xf numFmtId="0" fontId="0" fillId="8" borderId="0" xfId="0" applyFill="1">
      <alignment vertical="center"/>
    </xf>
    <xf numFmtId="0" fontId="55" fillId="8" borderId="0" xfId="0" applyFont="1" applyFill="1">
      <alignment vertical="center"/>
    </xf>
    <xf numFmtId="0" fontId="0" fillId="8" borderId="0" xfId="0" applyFill="1" applyAlignment="1"/>
    <xf numFmtId="0" fontId="41" fillId="0" borderId="19" xfId="0" applyFont="1" applyBorder="1">
      <alignment vertical="center"/>
    </xf>
    <xf numFmtId="0" fontId="57" fillId="0" borderId="22" xfId="0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41" fillId="16" borderId="19" xfId="0" applyFont="1" applyFill="1" applyBorder="1" applyAlignment="1">
      <alignment horizontal="center" vertical="center"/>
    </xf>
    <xf numFmtId="0" fontId="41" fillId="16" borderId="22" xfId="0" applyFont="1" applyFill="1" applyBorder="1" applyAlignment="1">
      <alignment horizontal="center" vertical="center"/>
    </xf>
    <xf numFmtId="3" fontId="58" fillId="0" borderId="17" xfId="0" applyNumberFormat="1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center" vertical="center"/>
    </xf>
    <xf numFmtId="3" fontId="58" fillId="0" borderId="0" xfId="0" applyNumberFormat="1" applyFont="1" applyBorder="1" applyAlignment="1">
      <alignment horizontal="center" vertical="center"/>
    </xf>
    <xf numFmtId="0" fontId="15" fillId="2" borderId="6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0" fontId="21" fillId="2" borderId="8" xfId="1" applyFill="1" applyBorder="1" applyAlignment="1">
      <alignment vertical="center"/>
    </xf>
    <xf numFmtId="0" fontId="13" fillId="5" borderId="12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25" fillId="13" borderId="12" xfId="0" applyFont="1" applyFill="1" applyBorder="1" applyAlignment="1">
      <alignment horizontal="center" vertical="center" wrapText="1"/>
    </xf>
    <xf numFmtId="0" fontId="25" fillId="13" borderId="0" xfId="0" applyFont="1" applyFill="1" applyBorder="1" applyAlignment="1">
      <alignment horizontal="center" vertical="center" wrapText="1"/>
    </xf>
    <xf numFmtId="0" fontId="29" fillId="9" borderId="18" xfId="0" applyFont="1" applyFill="1" applyBorder="1" applyAlignment="1">
      <alignment horizontal="center" vertical="center"/>
    </xf>
    <xf numFmtId="0" fontId="29" fillId="9" borderId="15" xfId="0" applyFont="1" applyFill="1" applyBorder="1" applyAlignment="1">
      <alignment horizontal="center" vertical="center"/>
    </xf>
    <xf numFmtId="0" fontId="29" fillId="9" borderId="17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29" fillId="9" borderId="20" xfId="0" applyFont="1" applyFill="1" applyBorder="1" applyAlignment="1">
      <alignment horizontal="center" vertical="center"/>
    </xf>
    <xf numFmtId="0" fontId="29" fillId="9" borderId="21" xfId="0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>
      <alignment horizontal="center" vertical="center"/>
    </xf>
    <xf numFmtId="0" fontId="19" fillId="6" borderId="2" xfId="5" applyFont="1" applyFill="1" applyBorder="1" applyAlignment="1" applyProtection="1">
      <alignment horizontal="center" vertical="center"/>
      <protection locked="0"/>
    </xf>
    <xf numFmtId="0" fontId="19" fillId="6" borderId="5" xfId="5" applyFont="1" applyFill="1" applyBorder="1" applyAlignment="1" applyProtection="1">
      <alignment horizontal="center" vertical="center"/>
      <protection locked="0"/>
    </xf>
    <xf numFmtId="0" fontId="19" fillId="6" borderId="3" xfId="5" applyFont="1" applyFill="1" applyBorder="1" applyAlignment="1" applyProtection="1">
      <alignment horizontal="center" vertical="center"/>
      <protection locked="0"/>
    </xf>
    <xf numFmtId="0" fontId="21" fillId="7" borderId="2" xfId="1" applyFill="1" applyBorder="1" applyAlignment="1" applyProtection="1">
      <alignment horizontal="center" vertical="center"/>
      <protection locked="0"/>
    </xf>
    <xf numFmtId="0" fontId="15" fillId="7" borderId="3" xfId="5" applyFont="1" applyFill="1" applyBorder="1" applyAlignment="1" applyProtection="1">
      <alignment horizontal="center" vertical="center"/>
      <protection locked="0"/>
    </xf>
    <xf numFmtId="0" fontId="15" fillId="7" borderId="2" xfId="5" applyFont="1" applyFill="1" applyBorder="1" applyAlignment="1" applyProtection="1">
      <alignment horizontal="center" vertical="center"/>
      <protection locked="0"/>
    </xf>
    <xf numFmtId="0" fontId="12" fillId="7" borderId="1" xfId="5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2" borderId="2" xfId="5" applyFont="1" applyFill="1" applyBorder="1" applyAlignment="1" applyProtection="1">
      <alignment horizontal="center" vertical="center"/>
      <protection locked="0"/>
    </xf>
    <xf numFmtId="0" fontId="15" fillId="2" borderId="3" xfId="5" applyFont="1" applyFill="1" applyBorder="1" applyAlignment="1" applyProtection="1">
      <alignment horizontal="center" vertical="center"/>
      <protection locked="0"/>
    </xf>
    <xf numFmtId="0" fontId="17" fillId="6" borderId="9" xfId="5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21" fillId="2" borderId="1" xfId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5" fillId="7" borderId="2" xfId="5" applyFont="1" applyFill="1" applyBorder="1" applyAlignment="1">
      <alignment horizontal="center" vertical="center" wrapText="1"/>
    </xf>
    <xf numFmtId="0" fontId="15" fillId="7" borderId="3" xfId="5" applyFont="1" applyFill="1" applyBorder="1" applyAlignment="1">
      <alignment horizontal="center" vertical="center" wrapText="1"/>
    </xf>
    <xf numFmtId="0" fontId="15" fillId="7" borderId="1" xfId="5" applyFont="1" applyFill="1" applyBorder="1" applyAlignment="1">
      <alignment horizontal="center" vertical="center" wrapText="1"/>
    </xf>
    <xf numFmtId="0" fontId="12" fillId="7" borderId="2" xfId="5" applyFont="1" applyFill="1" applyBorder="1" applyAlignment="1" applyProtection="1">
      <alignment horizontal="center" vertical="center"/>
      <protection locked="0"/>
    </xf>
    <xf numFmtId="0" fontId="12" fillId="7" borderId="3" xfId="5" applyFont="1" applyFill="1" applyBorder="1" applyAlignment="1" applyProtection="1">
      <alignment horizontal="center" vertical="center"/>
      <protection locked="0"/>
    </xf>
    <xf numFmtId="0" fontId="12" fillId="7" borderId="2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top" wrapText="1"/>
    </xf>
    <xf numFmtId="0" fontId="21" fillId="7" borderId="1" xfId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21" fillId="7" borderId="5" xfId="1" applyFill="1" applyBorder="1" applyAlignment="1" applyProtection="1">
      <alignment horizontal="center" vertical="center"/>
      <protection locked="0"/>
    </xf>
    <xf numFmtId="0" fontId="21" fillId="7" borderId="3" xfId="1" applyFill="1" applyBorder="1" applyAlignment="1" applyProtection="1">
      <alignment horizontal="center" vertical="center"/>
      <protection locked="0"/>
    </xf>
    <xf numFmtId="0" fontId="21" fillId="7" borderId="2" xfId="1" applyFill="1" applyBorder="1" applyAlignment="1" applyProtection="1">
      <alignment horizontal="center" vertical="center" wrapText="1"/>
      <protection locked="0"/>
    </xf>
    <xf numFmtId="0" fontId="21" fillId="7" borderId="5" xfId="1" applyFill="1" applyBorder="1" applyAlignment="1" applyProtection="1">
      <alignment horizontal="center" vertical="center" wrapText="1"/>
      <protection locked="0"/>
    </xf>
    <xf numFmtId="0" fontId="21" fillId="7" borderId="3" xfId="1" applyFill="1" applyBorder="1" applyAlignment="1" applyProtection="1">
      <alignment horizontal="center" vertical="center" wrapText="1"/>
      <protection locked="0"/>
    </xf>
    <xf numFmtId="0" fontId="15" fillId="2" borderId="2" xfId="5" applyFont="1" applyFill="1" applyBorder="1" applyAlignment="1">
      <alignment horizontal="center" vertical="center" wrapText="1"/>
    </xf>
    <xf numFmtId="0" fontId="15" fillId="2" borderId="3" xfId="5" applyFont="1" applyFill="1" applyBorder="1" applyAlignment="1">
      <alignment horizontal="center" vertical="center" wrapText="1"/>
    </xf>
    <xf numFmtId="0" fontId="16" fillId="2" borderId="2" xfId="5" applyFont="1" applyFill="1" applyBorder="1" applyAlignment="1" applyProtection="1">
      <alignment horizontal="center" vertical="center"/>
      <protection locked="0"/>
    </xf>
    <xf numFmtId="0" fontId="16" fillId="2" borderId="3" xfId="5" applyFont="1" applyFill="1" applyBorder="1" applyAlignment="1" applyProtection="1">
      <alignment horizontal="center" vertical="center"/>
      <protection locked="0"/>
    </xf>
    <xf numFmtId="0" fontId="15" fillId="2" borderId="5" xfId="5" applyFont="1" applyFill="1" applyBorder="1" applyAlignment="1" applyProtection="1">
      <alignment horizontal="center" vertical="center"/>
      <protection locked="0"/>
    </xf>
    <xf numFmtId="0" fontId="18" fillId="7" borderId="2" xfId="5" applyFont="1" applyFill="1" applyBorder="1" applyAlignment="1" applyProtection="1">
      <alignment horizontal="center" vertical="center"/>
      <protection locked="0"/>
    </xf>
    <xf numFmtId="0" fontId="18" fillId="7" borderId="3" xfId="5" applyFont="1" applyFill="1" applyBorder="1" applyAlignment="1" applyProtection="1">
      <alignment horizontal="center" vertical="center"/>
      <protection locked="0"/>
    </xf>
    <xf numFmtId="0" fontId="17" fillId="6" borderId="1" xfId="5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top" wrapText="1"/>
    </xf>
    <xf numFmtId="0" fontId="15" fillId="4" borderId="3" xfId="0" applyFont="1" applyFill="1" applyBorder="1" applyAlignment="1">
      <alignment horizontal="center" vertical="top" wrapText="1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3" fillId="7" borderId="2" xfId="7" applyFont="1" applyFill="1" applyBorder="1" applyAlignment="1">
      <alignment horizontal="center" vertical="top" wrapText="1"/>
    </xf>
    <xf numFmtId="0" fontId="13" fillId="7" borderId="3" xfId="7" applyFont="1" applyFill="1" applyBorder="1" applyAlignment="1">
      <alignment horizontal="center" vertical="top" wrapText="1"/>
    </xf>
    <xf numFmtId="0" fontId="13" fillId="12" borderId="2" xfId="0" applyFont="1" applyFill="1" applyBorder="1" applyAlignment="1">
      <alignment horizontal="center" vertical="center"/>
    </xf>
    <xf numFmtId="0" fontId="13" fillId="12" borderId="3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3" fillId="7" borderId="2" xfId="2" applyFont="1" applyFill="1" applyBorder="1" applyAlignment="1">
      <alignment horizontal="center" vertical="top" wrapText="1"/>
    </xf>
    <xf numFmtId="0" fontId="13" fillId="7" borderId="3" xfId="2" applyFont="1" applyFill="1" applyBorder="1" applyAlignment="1">
      <alignment horizontal="center" vertical="top" wrapText="1"/>
    </xf>
    <xf numFmtId="0" fontId="13" fillId="7" borderId="2" xfId="0" applyFont="1" applyFill="1" applyBorder="1" applyAlignment="1">
      <alignment horizontal="center" vertical="top" wrapText="1"/>
    </xf>
    <xf numFmtId="0" fontId="13" fillId="7" borderId="3" xfId="0" applyFont="1" applyFill="1" applyBorder="1" applyAlignment="1">
      <alignment horizontal="center" vertical="top" wrapText="1"/>
    </xf>
    <xf numFmtId="0" fontId="14" fillId="12" borderId="2" xfId="0" applyFont="1" applyFill="1" applyBorder="1" applyAlignment="1">
      <alignment horizontal="center" vertical="center"/>
    </xf>
    <xf numFmtId="0" fontId="14" fillId="12" borderId="3" xfId="0" applyFont="1" applyFill="1" applyBorder="1" applyAlignment="1">
      <alignment horizontal="center" vertical="center"/>
    </xf>
    <xf numFmtId="0" fontId="14" fillId="12" borderId="2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2" fillId="12" borderId="3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21" fillId="7" borderId="1" xfId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top"/>
    </xf>
    <xf numFmtId="0" fontId="13" fillId="12" borderId="2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37" fillId="11" borderId="2" xfId="5" applyFont="1" applyFill="1" applyBorder="1" applyAlignment="1" applyProtection="1">
      <alignment horizontal="center" vertical="center"/>
      <protection locked="0"/>
    </xf>
    <xf numFmtId="0" fontId="37" fillId="11" borderId="5" xfId="5" applyFont="1" applyFill="1" applyBorder="1" applyAlignment="1" applyProtection="1">
      <alignment horizontal="center" vertical="center"/>
      <protection locked="0"/>
    </xf>
    <xf numFmtId="0" fontId="37" fillId="11" borderId="3" xfId="5" applyFont="1" applyFill="1" applyBorder="1" applyAlignment="1" applyProtection="1">
      <alignment horizontal="center" vertical="center"/>
      <protection locked="0"/>
    </xf>
    <xf numFmtId="0" fontId="17" fillId="6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21" fillId="7" borderId="2" xfId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/>
    </xf>
    <xf numFmtId="9" fontId="15" fillId="7" borderId="2" xfId="0" applyNumberFormat="1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21" fillId="3" borderId="8" xfId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/>
    </xf>
    <xf numFmtId="0" fontId="13" fillId="4" borderId="2" xfId="5" applyFont="1" applyFill="1" applyBorder="1" applyAlignment="1">
      <alignment horizontal="center" vertical="center"/>
    </xf>
    <xf numFmtId="0" fontId="13" fillId="4" borderId="5" xfId="5" applyFont="1" applyFill="1" applyBorder="1" applyAlignment="1">
      <alignment horizontal="center" vertical="center"/>
    </xf>
    <xf numFmtId="0" fontId="13" fillId="4" borderId="3" xfId="5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56" fillId="15" borderId="18" xfId="0" applyFont="1" applyFill="1" applyBorder="1" applyAlignment="1">
      <alignment horizontal="center" vertical="center"/>
    </xf>
    <xf numFmtId="0" fontId="56" fillId="15" borderId="15" xfId="0" applyFont="1" applyFill="1" applyBorder="1" applyAlignment="1">
      <alignment horizontal="center" vertical="center"/>
    </xf>
    <xf numFmtId="0" fontId="56" fillId="15" borderId="17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44" fillId="0" borderId="6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33" fillId="9" borderId="33" xfId="0" applyFont="1" applyFill="1" applyBorder="1" applyAlignment="1">
      <alignment horizontal="center" vertical="center" wrapText="1"/>
    </xf>
    <xf numFmtId="0" fontId="33" fillId="9" borderId="34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3" fillId="9" borderId="18" xfId="0" applyFont="1" applyFill="1" applyBorder="1" applyAlignment="1">
      <alignment horizontal="center" vertical="center" wrapText="1"/>
    </xf>
    <xf numFmtId="0" fontId="33" fillId="9" borderId="17" xfId="0" applyFont="1" applyFill="1" applyBorder="1" applyAlignment="1">
      <alignment horizontal="center" vertical="center" wrapText="1"/>
    </xf>
  </cellXfs>
  <cellStyles count="8">
    <cellStyle name="Hipervínculo" xfId="1" builtinId="8"/>
    <cellStyle name="Millares" xfId="4" builtinId="3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itchFamily="34" charset="0"/>
              </a:defRPr>
            </a:pPr>
            <a:r>
              <a:rPr lang="en-US">
                <a:latin typeface="Arial Narrow" pitchFamily="34" charset="0"/>
              </a:rPr>
              <a:t>EJECUCIÓN DE 01/04 AL 30/06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'[2]Cuadro Ejecución'!$A$3:$C$3</c:f>
              <c:strCache>
                <c:ptCount val="3"/>
                <c:pt idx="0">
                  <c:v>PRESUPUESTO VIGENTE</c:v>
                </c:pt>
                <c:pt idx="1">
                  <c:v>OBLIGADO</c:v>
                </c:pt>
                <c:pt idx="2">
                  <c:v>SALDO PRESUPUESTARIO</c:v>
                </c:pt>
              </c:strCache>
            </c:strRef>
          </c:cat>
          <c:val>
            <c:numRef>
              <c:f>'[2]Cuadro Ejecución'!$A$4:$C$4</c:f>
              <c:numCache>
                <c:formatCode>General</c:formatCode>
                <c:ptCount val="3"/>
                <c:pt idx="0">
                  <c:v>44148556611</c:v>
                </c:pt>
                <c:pt idx="1">
                  <c:v>9082550208</c:v>
                </c:pt>
                <c:pt idx="2">
                  <c:v>35066006403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B-4BC2-B432-D26302F398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box"/>
        <c:axId val="342827552"/>
        <c:axId val="342827944"/>
        <c:axId val="0"/>
      </c:bar3DChart>
      <c:catAx>
        <c:axId val="34282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 Narrow" pitchFamily="34" charset="0"/>
              </a:defRPr>
            </a:pPr>
            <a:endParaRPr lang="es-PY"/>
          </a:p>
        </c:txPr>
        <c:crossAx val="342827944"/>
        <c:crosses val="autoZero"/>
        <c:auto val="1"/>
        <c:lblAlgn val="ctr"/>
        <c:lblOffset val="100"/>
        <c:noMultiLvlLbl val="0"/>
      </c:catAx>
      <c:valAx>
        <c:axId val="342827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42827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2º</a:t>
            </a:r>
            <a:r>
              <a:rPr lang="es-ES" baseline="0">
                <a:latin typeface="Arial Black" panose="020B0A04020102020204" pitchFamily="34" charset="0"/>
              </a:rPr>
              <a:t> Trimestre/2025</a:t>
            </a:r>
            <a:endParaRPr lang="es-ES">
              <a:latin typeface="Arial Black" panose="020B0A04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97126038635781E-2"/>
          <c:y val="0.19078978593692514"/>
          <c:w val="0.90570131794955766"/>
          <c:h val="0.682877422054378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'[3]DJ ADM.'!$K$19:$K$21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'[3]DJ ADM.'!$L$19:$L$21</c:f>
              <c:numCache>
                <c:formatCode>General</c:formatCode>
                <c:ptCount val="3"/>
                <c:pt idx="0">
                  <c:v>32</c:v>
                </c:pt>
                <c:pt idx="1">
                  <c:v>50</c:v>
                </c:pt>
                <c:pt idx="2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342823632"/>
        <c:axId val="342824024"/>
      </c:barChart>
      <c:catAx>
        <c:axId val="34282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2824024"/>
        <c:crosses val="autoZero"/>
        <c:auto val="1"/>
        <c:lblAlgn val="ctr"/>
        <c:lblOffset val="100"/>
        <c:noMultiLvlLbl val="0"/>
      </c:catAx>
      <c:valAx>
        <c:axId val="342824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282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 paperSize="300" orientation="portrait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'[3]DJ ADM.'!$K$7:$K$10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'[3]DJ ADM.'!$L$7:$L$10</c:f>
              <c:numCache>
                <c:formatCode>General</c:formatCode>
                <c:ptCount val="4"/>
                <c:pt idx="0">
                  <c:v>99</c:v>
                </c:pt>
                <c:pt idx="1">
                  <c:v>136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42824416"/>
        <c:axId val="342829904"/>
        <c:axId val="0"/>
      </c:bar3DChart>
      <c:catAx>
        <c:axId val="3428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2829904"/>
        <c:crosses val="autoZero"/>
        <c:auto val="1"/>
        <c:lblAlgn val="ctr"/>
        <c:lblOffset val="100"/>
        <c:noMultiLvlLbl val="0"/>
      </c:catAx>
      <c:valAx>
        <c:axId val="34282990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282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2º</a:t>
            </a:r>
            <a:r>
              <a:rPr lang="es-ES" baseline="0">
                <a:latin typeface="Arial Black" panose="020B0A04020102020204" pitchFamily="34" charset="0"/>
              </a:rPr>
              <a:t> Trimestre/2025</a:t>
            </a:r>
            <a:endParaRPr lang="es-ES">
              <a:latin typeface="Arial Black" panose="020B0A040201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'[4]Dirección Jurídica'!$K$18:$K$20</c:f>
              <c:strCache>
                <c:ptCount val="3"/>
                <c:pt idx="0">
                  <c:v>Abril 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'[4]Dirección Jurídica'!$L$18:$L$20</c:f>
              <c:numCache>
                <c:formatCode>General</c:formatCode>
                <c:ptCount val="3"/>
                <c:pt idx="0">
                  <c:v>20</c:v>
                </c:pt>
                <c:pt idx="1">
                  <c:v>33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342822456"/>
        <c:axId val="342823240"/>
      </c:barChart>
      <c:catAx>
        <c:axId val="34282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2823240"/>
        <c:crosses val="autoZero"/>
        <c:auto val="1"/>
        <c:lblAlgn val="ctr"/>
        <c:lblOffset val="100"/>
        <c:noMultiLvlLbl val="0"/>
      </c:catAx>
      <c:valAx>
        <c:axId val="34282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2822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 paperSize="300" orientation="portrait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'[4]Dirección Jurídica'!$K$7:$K$10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'[4]Dirección Jurídica'!$L$7:$L$10</c:f>
              <c:numCache>
                <c:formatCode>General</c:formatCode>
                <c:ptCount val="4"/>
                <c:pt idx="0">
                  <c:v>83</c:v>
                </c:pt>
                <c:pt idx="1">
                  <c:v>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45328248"/>
        <c:axId val="345326288"/>
        <c:axId val="0"/>
      </c:bar3DChart>
      <c:catAx>
        <c:axId val="34532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5326288"/>
        <c:crosses val="autoZero"/>
        <c:auto val="1"/>
        <c:lblAlgn val="ctr"/>
        <c:lblOffset val="100"/>
        <c:noMultiLvlLbl val="0"/>
      </c:catAx>
      <c:valAx>
        <c:axId val="34532628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4532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chart" Target="../charts/chart3.xml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1.jpe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6.jpeg"/><Relationship Id="rId5" Type="http://schemas.openxmlformats.org/officeDocument/2006/relationships/image" Target="../media/image4.png"/><Relationship Id="rId15" Type="http://schemas.openxmlformats.org/officeDocument/2006/relationships/image" Target="../media/image10.jpeg"/><Relationship Id="rId10" Type="http://schemas.openxmlformats.org/officeDocument/2006/relationships/chart" Target="../charts/chart5.xml"/><Relationship Id="rId4" Type="http://schemas.openxmlformats.org/officeDocument/2006/relationships/chart" Target="../charts/chart1.xml"/><Relationship Id="rId9" Type="http://schemas.openxmlformats.org/officeDocument/2006/relationships/chart" Target="../charts/chart4.xml"/><Relationship Id="rId1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446525</xdr:colOff>
      <xdr:row>225</xdr:row>
      <xdr:rowOff>28574</xdr:rowOff>
    </xdr:from>
    <xdr:to>
      <xdr:col>4</xdr:col>
      <xdr:colOff>266700</xdr:colOff>
      <xdr:row>225</xdr:row>
      <xdr:rowOff>885825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112" r="21615" b="57217"/>
        <a:stretch/>
      </xdr:blipFill>
      <xdr:spPr>
        <a:xfrm>
          <a:off x="3770750" y="62398274"/>
          <a:ext cx="3192025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304800</xdr:colOff>
      <xdr:row>470</xdr:row>
      <xdr:rowOff>45554</xdr:rowOff>
    </xdr:to>
    <xdr:sp macro="" textlink="">
      <xdr:nvSpPr>
        <xdr:cNvPr id="1027" name="AutoShape 3" descr="blob:https://web.whatsapp.com/393016b8-980e-4709-98a2-d02c93d83bd7"/>
        <xdr:cNvSpPr>
          <a:spLocks noChangeAspect="1" noChangeArrowheads="1"/>
        </xdr:cNvSpPr>
      </xdr:nvSpPr>
      <xdr:spPr bwMode="auto">
        <a:xfrm>
          <a:off x="1266825" y="1389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304800</xdr:colOff>
      <xdr:row>470</xdr:row>
      <xdr:rowOff>45554</xdr:rowOff>
    </xdr:to>
    <xdr:sp macro="" textlink="">
      <xdr:nvSpPr>
        <xdr:cNvPr id="1029" name="AutoShape 5" descr="blob:https://web.whatsapp.com/591cd50f-a3d4-4f68-8a90-ed210f9fa636"/>
        <xdr:cNvSpPr>
          <a:spLocks noChangeAspect="1" noChangeArrowheads="1"/>
        </xdr:cNvSpPr>
      </xdr:nvSpPr>
      <xdr:spPr bwMode="auto">
        <a:xfrm>
          <a:off x="1266825" y="1424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1095376</xdr:colOff>
      <xdr:row>76</xdr:row>
      <xdr:rowOff>171047</xdr:rowOff>
    </xdr:from>
    <xdr:to>
      <xdr:col>5</xdr:col>
      <xdr:colOff>457200</xdr:colOff>
      <xdr:row>91</xdr:row>
      <xdr:rowOff>152401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3" t="3241" r="1497" b="18323"/>
        <a:stretch/>
      </xdr:blipFill>
      <xdr:spPr>
        <a:xfrm>
          <a:off x="2362201" y="17992322"/>
          <a:ext cx="6572249" cy="2953154"/>
        </a:xfrm>
        <a:prstGeom prst="rect">
          <a:avLst/>
        </a:prstGeom>
      </xdr:spPr>
    </xdr:pic>
    <xdr:clientData/>
  </xdr:twoCellAnchor>
  <xdr:twoCellAnchor>
    <xdr:from>
      <xdr:col>3</xdr:col>
      <xdr:colOff>121340</xdr:colOff>
      <xdr:row>202</xdr:row>
      <xdr:rowOff>154885</xdr:rowOff>
    </xdr:from>
    <xdr:to>
      <xdr:col>6</xdr:col>
      <xdr:colOff>81997</xdr:colOff>
      <xdr:row>211</xdr:row>
      <xdr:rowOff>57150</xdr:rowOff>
    </xdr:to>
    <xdr:graphicFrame macro="">
      <xdr:nvGraphicFramePr>
        <xdr:cNvPr id="19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991014</xdr:colOff>
      <xdr:row>298</xdr:row>
      <xdr:rowOff>138734</xdr:rowOff>
    </xdr:from>
    <xdr:to>
      <xdr:col>5</xdr:col>
      <xdr:colOff>1562100</xdr:colOff>
      <xdr:row>315</xdr:row>
      <xdr:rowOff>47626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073" t="27862" r="52389" b="41538"/>
        <a:stretch/>
      </xdr:blipFill>
      <xdr:spPr>
        <a:xfrm>
          <a:off x="2257839" y="90388109"/>
          <a:ext cx="7781511" cy="3147392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317</xdr:row>
      <xdr:rowOff>104775</xdr:rowOff>
    </xdr:from>
    <xdr:to>
      <xdr:col>3</xdr:col>
      <xdr:colOff>258135</xdr:colOff>
      <xdr:row>331</xdr:row>
      <xdr:rowOff>109538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</xdr:colOff>
      <xdr:row>318</xdr:row>
      <xdr:rowOff>0</xdr:rowOff>
    </xdr:from>
    <xdr:to>
      <xdr:col>6</xdr:col>
      <xdr:colOff>628651</xdr:colOff>
      <xdr:row>331</xdr:row>
      <xdr:rowOff>133350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933451</xdr:colOff>
      <xdr:row>332</xdr:row>
      <xdr:rowOff>38099</xdr:rowOff>
    </xdr:from>
    <xdr:to>
      <xdr:col>5</xdr:col>
      <xdr:colOff>1304926</xdr:colOff>
      <xdr:row>345</xdr:row>
      <xdr:rowOff>104774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199" t="39913" r="42597" b="27027"/>
        <a:stretch/>
      </xdr:blipFill>
      <xdr:spPr>
        <a:xfrm>
          <a:off x="2200276" y="96840674"/>
          <a:ext cx="7581900" cy="2543175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347</xdr:row>
      <xdr:rowOff>104775</xdr:rowOff>
    </xdr:from>
    <xdr:to>
      <xdr:col>3</xdr:col>
      <xdr:colOff>647700</xdr:colOff>
      <xdr:row>361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1066800</xdr:colOff>
      <xdr:row>347</xdr:row>
      <xdr:rowOff>161925</xdr:rowOff>
    </xdr:from>
    <xdr:to>
      <xdr:col>6</xdr:col>
      <xdr:colOff>57150</xdr:colOff>
      <xdr:row>360</xdr:row>
      <xdr:rowOff>114301</xdr:rowOff>
    </xdr:to>
    <xdr:graphicFrame macro="">
      <xdr:nvGraphicFramePr>
        <xdr:cNvPr id="24" name="Gráfico 2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161925</xdr:colOff>
      <xdr:row>474</xdr:row>
      <xdr:rowOff>161925</xdr:rowOff>
    </xdr:from>
    <xdr:to>
      <xdr:col>4</xdr:col>
      <xdr:colOff>561975</xdr:colOff>
      <xdr:row>488</xdr:row>
      <xdr:rowOff>123825</xdr:rowOff>
    </xdr:to>
    <xdr:pic>
      <xdr:nvPicPr>
        <xdr:cNvPr id="25" name="Imagen 8" descr="https://www.jem.gov.py/wp-content/uploads/2025/04/Imagen-de-WhatsApp-2025-04-04-a-las-10.10.36_fc60714d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22786775"/>
          <a:ext cx="377190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1457325</xdr:colOff>
      <xdr:row>496</xdr:row>
      <xdr:rowOff>104775</xdr:rowOff>
    </xdr:from>
    <xdr:to>
      <xdr:col>4</xdr:col>
      <xdr:colOff>400050</xdr:colOff>
      <xdr:row>509</xdr:row>
      <xdr:rowOff>142875</xdr:rowOff>
    </xdr:to>
    <xdr:pic>
      <xdr:nvPicPr>
        <xdr:cNvPr id="26" name="Imagen 3" descr="https://www.jem.gov.py/wp-content/uploads/2025/04/Captura-de-pantalla-2025-04-09-102549-980x551-1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27215900"/>
          <a:ext cx="43719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1676400</xdr:colOff>
      <xdr:row>516</xdr:row>
      <xdr:rowOff>152400</xdr:rowOff>
    </xdr:from>
    <xdr:to>
      <xdr:col>4</xdr:col>
      <xdr:colOff>133350</xdr:colOff>
      <xdr:row>534</xdr:row>
      <xdr:rowOff>85725</xdr:rowOff>
    </xdr:to>
    <xdr:pic>
      <xdr:nvPicPr>
        <xdr:cNvPr id="27" name="Imagen 10" descr="https://www.jem.gov.py/wp-content/uploads/2025/05/Imagen-de-WhatsApp-2025-05-05-a-las-12.09.59_0eaffd73-scaled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31321175"/>
          <a:ext cx="3886200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</xdr:colOff>
      <xdr:row>572</xdr:row>
      <xdr:rowOff>47626</xdr:rowOff>
    </xdr:from>
    <xdr:to>
      <xdr:col>4</xdr:col>
      <xdr:colOff>1409700</xdr:colOff>
      <xdr:row>586</xdr:row>
      <xdr:rowOff>85726</xdr:rowOff>
    </xdr:to>
    <xdr:pic>
      <xdr:nvPicPr>
        <xdr:cNvPr id="28" name="Imagen 13" descr="https://www.jem.gov.py/wp-content/uploads/2025/06/Imagen-de-WhatsApp-2025-06-20-a-las-10.24.02_da67dbc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46627851"/>
          <a:ext cx="477202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555</xdr:row>
      <xdr:rowOff>133350</xdr:rowOff>
    </xdr:from>
    <xdr:to>
      <xdr:col>3</xdr:col>
      <xdr:colOff>476250</xdr:colOff>
      <xdr:row>571</xdr:row>
      <xdr:rowOff>66675</xdr:rowOff>
    </xdr:to>
    <xdr:pic>
      <xdr:nvPicPr>
        <xdr:cNvPr id="29" name="Imagen 11" descr="https://www.jem.gov.py/wp-content/uploads/2025/06/Image-2025-06-21-at-11.35.43.jpe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3475075"/>
          <a:ext cx="540067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981075</xdr:colOff>
      <xdr:row>555</xdr:row>
      <xdr:rowOff>47625</xdr:rowOff>
    </xdr:from>
    <xdr:to>
      <xdr:col>6</xdr:col>
      <xdr:colOff>409575</xdr:colOff>
      <xdr:row>571</xdr:row>
      <xdr:rowOff>9525</xdr:rowOff>
    </xdr:to>
    <xdr:pic>
      <xdr:nvPicPr>
        <xdr:cNvPr id="30" name="Imagen 14" descr="https://www.jem.gov.py/wp-content/uploads/2025/06/Imagen-de-WhatsApp-2025-06-23-a-las-09.28.23_184d54cb-scaled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3389350"/>
          <a:ext cx="44005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76199</xdr:colOff>
      <xdr:row>104</xdr:row>
      <xdr:rowOff>66674</xdr:rowOff>
    </xdr:from>
    <xdr:to>
      <xdr:col>6</xdr:col>
      <xdr:colOff>1609725</xdr:colOff>
      <xdr:row>113</xdr:row>
      <xdr:rowOff>38099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344" t="27318" r="33169" b="20546"/>
        <a:stretch/>
      </xdr:blipFill>
      <xdr:spPr>
        <a:xfrm>
          <a:off x="76199" y="24241124"/>
          <a:ext cx="11753851" cy="5457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nsparencia/Desktop/PRIMER%20TRIMESTRE/DGA%20DMINIST%20%20FINANZAS/PRIMER%20INFORME%20TRIMESTRAL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GA%20FINANZAS\CRCC%2002.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GA%20LEGALES\informe%202&#176;%20trimestre%202025%20Direcci&#243;n%20Jur&#237;dico%20Administrativ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GA%20LEGALES\informe%202&#176;%20trimestre%202025%20Direcci&#243;n%20Jur&#237;dica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PRIEVAZ"/>
      <sheetName val="GRAFICO DE EJECUCIÓN"/>
      <sheetName val="GRAFICO PRIEVAZ 12"/>
      <sheetName val="UOC CONTRATOS"/>
    </sheetNames>
    <sheetDataSet>
      <sheetData sheetId="0">
        <row r="73">
          <cell r="D73">
            <v>44148556611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Cuadro Ejecución"/>
      <sheetName val="Contrataciones"/>
      <sheetName val="Prievaz 12"/>
      <sheetName val="Cuadro prievaz"/>
    </sheetNames>
    <sheetDataSet>
      <sheetData sheetId="0"/>
      <sheetData sheetId="1">
        <row r="3">
          <cell r="A3" t="str">
            <v>PRESUPUESTO VIGENTE</v>
          </cell>
          <cell r="B3" t="str">
            <v>OBLIGADO</v>
          </cell>
          <cell r="C3" t="str">
            <v>SALDO PRESUPUESTARIO</v>
          </cell>
        </row>
        <row r="4">
          <cell r="A4">
            <v>44148556611</v>
          </cell>
          <cell r="B4">
            <v>9082550208</v>
          </cell>
          <cell r="C4">
            <v>35066006403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 ADM."/>
    </sheetNames>
    <sheetDataSet>
      <sheetData sheetId="0">
        <row r="7">
          <cell r="K7" t="str">
            <v>1º Trimestre</v>
          </cell>
          <cell r="L7">
            <v>99</v>
          </cell>
        </row>
        <row r="8">
          <cell r="K8" t="str">
            <v>2º Trimestre</v>
          </cell>
          <cell r="L8">
            <v>136</v>
          </cell>
        </row>
        <row r="9">
          <cell r="K9" t="str">
            <v>3º Trimestre</v>
          </cell>
          <cell r="L9">
            <v>0</v>
          </cell>
        </row>
        <row r="10">
          <cell r="K10" t="str">
            <v>4º Trimestre</v>
          </cell>
          <cell r="L10">
            <v>0</v>
          </cell>
        </row>
        <row r="19">
          <cell r="K19" t="str">
            <v>Abril</v>
          </cell>
          <cell r="L19">
            <v>32</v>
          </cell>
        </row>
        <row r="20">
          <cell r="K20" t="str">
            <v>Mayo</v>
          </cell>
          <cell r="L20">
            <v>50</v>
          </cell>
        </row>
        <row r="21">
          <cell r="K21" t="str">
            <v>Junio</v>
          </cell>
          <cell r="L21">
            <v>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ción Jurídica"/>
    </sheetNames>
    <sheetDataSet>
      <sheetData sheetId="0">
        <row r="7">
          <cell r="K7" t="str">
            <v>1º Trimestre</v>
          </cell>
          <cell r="L7">
            <v>83</v>
          </cell>
        </row>
        <row r="8">
          <cell r="K8" t="str">
            <v>2º Trimestre</v>
          </cell>
          <cell r="L8">
            <v>86</v>
          </cell>
        </row>
        <row r="9">
          <cell r="K9" t="str">
            <v>3º Trimestre</v>
          </cell>
          <cell r="L9">
            <v>0</v>
          </cell>
        </row>
        <row r="10">
          <cell r="K10" t="str">
            <v>4º Trimestre</v>
          </cell>
          <cell r="L10">
            <v>0</v>
          </cell>
        </row>
        <row r="18">
          <cell r="K18" t="str">
            <v xml:space="preserve">Abril </v>
          </cell>
          <cell r="L18">
            <v>20</v>
          </cell>
        </row>
        <row r="19">
          <cell r="K19" t="str">
            <v>Mayo</v>
          </cell>
          <cell r="L19">
            <v>33</v>
          </cell>
        </row>
        <row r="20">
          <cell r="K20" t="str">
            <v>Junio</v>
          </cell>
          <cell r="L20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jem.gov.py/mayo-2025/" TargetMode="External"/><Relationship Id="rId13" Type="http://schemas.openxmlformats.org/officeDocument/2006/relationships/hyperlink" Target="https://www.jem.gov.py/plan-estrategico-institucional/" TargetMode="External"/><Relationship Id="rId18" Type="http://schemas.openxmlformats.org/officeDocument/2006/relationships/hyperlink" Target="https://www.jem.gov.py/taller-de-sensibilizacion-sobre-la-ley-n-o-7389-2024/" TargetMode="External"/><Relationship Id="rId26" Type="http://schemas.openxmlformats.org/officeDocument/2006/relationships/hyperlink" Target="https://www.jem.gov.py/acceso-a-la-informacion-2/" TargetMode="External"/><Relationship Id="rId3" Type="http://schemas.openxmlformats.org/officeDocument/2006/relationships/hyperlink" Target="http://www.jem.gov.py/" TargetMode="External"/><Relationship Id="rId21" Type="http://schemas.openxmlformats.org/officeDocument/2006/relationships/hyperlink" Target="https://www.jem.gov.py/33-aniversario-del-jurado-de-enjuiciamiento-de-magistrados/" TargetMode="External"/><Relationship Id="rId7" Type="http://schemas.openxmlformats.org/officeDocument/2006/relationships/hyperlink" Target="https://datos-rendicion.contraloria.gov.py/datos-abiertos/" TargetMode="External"/><Relationship Id="rId12" Type="http://schemas.openxmlformats.org/officeDocument/2006/relationships/hyperlink" Target="https://acortar.link/qVf8kp" TargetMode="External"/><Relationship Id="rId17" Type="http://schemas.openxmlformats.org/officeDocument/2006/relationships/hyperlink" Target="https://www.jem.gov.py/sensibilizacion-de-la-nueva-ley-n-7389-2024-de-transparencia-e-integridad-y-su-impacto-en-la-rendicion-de-cuentas-al-ciudadano/" TargetMode="External"/><Relationship Id="rId25" Type="http://schemas.openxmlformats.org/officeDocument/2006/relationships/hyperlink" Target="https://www.jem.gov.py/transpariencia-gubernamental/" TargetMode="External"/><Relationship Id="rId2" Type="http://schemas.openxmlformats.org/officeDocument/2006/relationships/hyperlink" Target="http://www.jem.gov.py/" TargetMode="External"/><Relationship Id="rId16" Type="http://schemas.openxmlformats.org/officeDocument/2006/relationships/hyperlink" Target="https://www.contrataciones.gov.py/" TargetMode="External"/><Relationship Id="rId20" Type="http://schemas.openxmlformats.org/officeDocument/2006/relationships/hyperlink" Target="https://www.jem.gov.py/aniversario-institucional/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acortar.link/mFFyfz" TargetMode="External"/><Relationship Id="rId11" Type="http://schemas.openxmlformats.org/officeDocument/2006/relationships/hyperlink" Target="http://www.jem.gov.py/wp-content/uploads/2025/03/PEI-2024-2028-aprobado.pdf" TargetMode="External"/><Relationship Id="rId24" Type="http://schemas.openxmlformats.org/officeDocument/2006/relationships/hyperlink" Target="https://www.youtube.com/watch?v=xdfLC6Aw_EI" TargetMode="External"/><Relationship Id="rId5" Type="http://schemas.openxmlformats.org/officeDocument/2006/relationships/hyperlink" Target="https://acortar.link/mFFyfz" TargetMode="External"/><Relationship Id="rId15" Type="http://schemas.openxmlformats.org/officeDocument/2006/relationships/hyperlink" Target="https://www.contrataciones.gov.py/" TargetMode="External"/><Relationship Id="rId23" Type="http://schemas.openxmlformats.org/officeDocument/2006/relationships/hyperlink" Target="https://denuncias.contraloria.gov.py/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www.jem.gov.py/junio-2025/" TargetMode="External"/><Relationship Id="rId19" Type="http://schemas.openxmlformats.org/officeDocument/2006/relationships/hyperlink" Target="https://www.jem.gov.py/comite-de-control-interno-del-jem-evaluo-avances-en-la-implementacion-de-la-nrm-mecip-2015/" TargetMode="External"/><Relationship Id="rId4" Type="http://schemas.openxmlformats.org/officeDocument/2006/relationships/hyperlink" Target="https://www.jem.gov.py/ordinaria/" TargetMode="External"/><Relationship Id="rId9" Type="http://schemas.openxmlformats.org/officeDocument/2006/relationships/hyperlink" Target="https://www.jem.gov.py/abril-2025/" TargetMode="External"/><Relationship Id="rId14" Type="http://schemas.openxmlformats.org/officeDocument/2006/relationships/hyperlink" Target="https://www.jem.gov.py/resolucion-jem-dgg-sg-n650-2024-a-color/" TargetMode="External"/><Relationship Id="rId22" Type="http://schemas.openxmlformats.org/officeDocument/2006/relationships/hyperlink" Target="https://www.jem.gov.py/jem-conmemora-su-33o-aniversario-con-seminario-sobre-transparencia-y-derechos-humanos/" TargetMode="External"/><Relationship Id="rId27" Type="http://schemas.openxmlformats.org/officeDocument/2006/relationships/hyperlink" Target="https://www.jem.gov.py/h-1-informes-de-auditoria-interna-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555"/>
  <sheetViews>
    <sheetView tabSelected="1" topLeftCell="A565" zoomScaleNormal="100" workbookViewId="0">
      <selection activeCell="B576" sqref="B576"/>
    </sheetView>
  </sheetViews>
  <sheetFormatPr baseColWidth="10" defaultRowHeight="15"/>
  <cols>
    <col min="1" max="1" width="19" style="2" customWidth="1"/>
    <col min="2" max="2" width="30.85546875" style="2" customWidth="1"/>
    <col min="3" max="3" width="28.85546875" style="2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11.42578125" style="2"/>
  </cols>
  <sheetData>
    <row r="5" spans="1:8">
      <c r="B5" s="262" t="s">
        <v>213</v>
      </c>
      <c r="C5" s="262"/>
      <c r="D5" s="262"/>
      <c r="E5" s="262"/>
      <c r="F5" s="262"/>
    </row>
    <row r="6" spans="1:8">
      <c r="B6" s="262"/>
      <c r="C6" s="262"/>
      <c r="D6" s="262"/>
      <c r="E6" s="262"/>
      <c r="F6" s="262"/>
    </row>
    <row r="7" spans="1:8">
      <c r="B7" s="262"/>
      <c r="C7" s="262"/>
      <c r="D7" s="262"/>
      <c r="E7" s="262"/>
      <c r="F7" s="262"/>
    </row>
    <row r="9" spans="1:8" ht="23.25">
      <c r="A9" s="266" t="s">
        <v>244</v>
      </c>
      <c r="B9" s="266"/>
      <c r="C9" s="266"/>
      <c r="D9" s="266"/>
      <c r="E9" s="266"/>
      <c r="F9" s="266"/>
      <c r="G9" s="266"/>
      <c r="H9" s="1"/>
    </row>
    <row r="10" spans="1:8" ht="19.5">
      <c r="A10" s="266"/>
      <c r="B10" s="266"/>
      <c r="C10" s="266"/>
      <c r="D10" s="266"/>
      <c r="E10" s="266"/>
      <c r="F10" s="266"/>
      <c r="G10" s="266"/>
      <c r="H10" s="3"/>
    </row>
    <row r="11" spans="1:8" ht="18.75">
      <c r="A11" s="267" t="s">
        <v>0</v>
      </c>
      <c r="B11" s="268"/>
      <c r="C11" s="268"/>
      <c r="D11" s="268"/>
      <c r="E11" s="268"/>
      <c r="F11" s="268"/>
      <c r="G11" s="268"/>
      <c r="H11" s="4"/>
    </row>
    <row r="12" spans="1:8" ht="18.75">
      <c r="A12" s="24" t="s">
        <v>1</v>
      </c>
      <c r="B12" s="24" t="s">
        <v>42</v>
      </c>
      <c r="C12" s="28"/>
      <c r="D12" s="29"/>
      <c r="E12" s="29"/>
      <c r="F12" s="29"/>
      <c r="G12" s="30"/>
      <c r="H12" s="4"/>
    </row>
    <row r="13" spans="1:8" ht="18.75">
      <c r="A13" s="24" t="s">
        <v>2</v>
      </c>
      <c r="B13" s="27"/>
      <c r="C13" s="74" t="s">
        <v>339</v>
      </c>
      <c r="D13" s="25"/>
      <c r="E13" s="25"/>
      <c r="F13" s="25"/>
      <c r="G13" s="26"/>
      <c r="H13" s="4"/>
    </row>
    <row r="14" spans="1:8" ht="18.75">
      <c r="A14" s="269" t="s">
        <v>3</v>
      </c>
      <c r="B14" s="269"/>
      <c r="C14" s="270"/>
      <c r="D14" s="270"/>
      <c r="E14" s="270"/>
      <c r="F14" s="270"/>
      <c r="G14" s="270"/>
      <c r="H14" s="4"/>
    </row>
    <row r="15" spans="1:8" ht="15" customHeight="1">
      <c r="A15" s="273" t="s">
        <v>214</v>
      </c>
      <c r="B15" s="274"/>
      <c r="C15" s="274"/>
      <c r="D15" s="274"/>
      <c r="E15" s="274"/>
      <c r="F15" s="274"/>
      <c r="G15" s="275"/>
      <c r="H15" s="4"/>
    </row>
    <row r="16" spans="1:8" ht="15" customHeight="1">
      <c r="A16" s="276"/>
      <c r="B16" s="277"/>
      <c r="C16" s="277"/>
      <c r="D16" s="277"/>
      <c r="E16" s="277"/>
      <c r="F16" s="277"/>
      <c r="G16" s="278"/>
      <c r="H16" s="4"/>
    </row>
    <row r="17" spans="1:8" ht="15" customHeight="1">
      <c r="A17" s="276"/>
      <c r="B17" s="277"/>
      <c r="C17" s="277"/>
      <c r="D17" s="277"/>
      <c r="E17" s="277"/>
      <c r="F17" s="277"/>
      <c r="G17" s="278"/>
      <c r="H17" s="4"/>
    </row>
    <row r="18" spans="1:8" ht="12.75" customHeight="1">
      <c r="A18" s="276"/>
      <c r="B18" s="277"/>
      <c r="C18" s="277"/>
      <c r="D18" s="277"/>
      <c r="E18" s="277"/>
      <c r="F18" s="277"/>
      <c r="G18" s="278"/>
      <c r="H18" s="4"/>
    </row>
    <row r="19" spans="1:8" ht="15" hidden="1" customHeight="1">
      <c r="A19" s="276"/>
      <c r="B19" s="277"/>
      <c r="C19" s="277"/>
      <c r="D19" s="277"/>
      <c r="E19" s="277"/>
      <c r="F19" s="277"/>
      <c r="G19" s="278"/>
      <c r="H19" s="4"/>
    </row>
    <row r="20" spans="1:8" ht="15" hidden="1" customHeight="1">
      <c r="A20" s="279"/>
      <c r="B20" s="280"/>
      <c r="C20" s="280"/>
      <c r="D20" s="280"/>
      <c r="E20" s="280"/>
      <c r="F20" s="280"/>
      <c r="G20" s="281"/>
      <c r="H20" s="4"/>
    </row>
    <row r="21" spans="1:8" ht="15" customHeight="1">
      <c r="A21" s="5"/>
      <c r="B21" s="5"/>
      <c r="C21" s="5"/>
      <c r="D21" s="5"/>
      <c r="E21" s="5"/>
      <c r="F21" s="5"/>
      <c r="G21" s="5"/>
      <c r="H21" s="4"/>
    </row>
    <row r="22" spans="1:8" s="7" customFormat="1" ht="18.75">
      <c r="A22" s="267" t="s">
        <v>245</v>
      </c>
      <c r="B22" s="267"/>
      <c r="C22" s="267"/>
      <c r="D22" s="267"/>
      <c r="E22" s="267"/>
      <c r="F22" s="267"/>
      <c r="G22" s="267"/>
      <c r="H22" s="6"/>
    </row>
    <row r="23" spans="1:8" s="7" customFormat="1" ht="36" customHeight="1">
      <c r="A23" s="271" t="s">
        <v>357</v>
      </c>
      <c r="B23" s="272"/>
      <c r="C23" s="272"/>
      <c r="D23" s="272"/>
      <c r="E23" s="272"/>
      <c r="F23" s="272"/>
      <c r="G23" s="272"/>
      <c r="H23" s="6"/>
    </row>
    <row r="24" spans="1:8" ht="15.75">
      <c r="A24" s="8" t="s">
        <v>4</v>
      </c>
      <c r="B24" s="241" t="s">
        <v>5</v>
      </c>
      <c r="C24" s="242"/>
      <c r="D24" s="243" t="s">
        <v>6</v>
      </c>
      <c r="E24" s="244"/>
      <c r="F24" s="243" t="s">
        <v>7</v>
      </c>
      <c r="G24" s="244"/>
      <c r="H24" s="4"/>
    </row>
    <row r="25" spans="1:8" ht="18.75" customHeight="1">
      <c r="A25" s="22">
        <v>1</v>
      </c>
      <c r="B25" s="245" t="s">
        <v>43</v>
      </c>
      <c r="C25" s="246"/>
      <c r="D25" s="247" t="s">
        <v>318</v>
      </c>
      <c r="E25" s="248"/>
      <c r="F25" s="249" t="s">
        <v>172</v>
      </c>
      <c r="G25" s="250"/>
      <c r="H25" s="4"/>
    </row>
    <row r="26" spans="1:8" ht="18.75" customHeight="1">
      <c r="A26" s="22">
        <v>2</v>
      </c>
      <c r="B26" s="251" t="s">
        <v>44</v>
      </c>
      <c r="C26" s="252"/>
      <c r="D26" s="260" t="s">
        <v>49</v>
      </c>
      <c r="E26" s="261"/>
      <c r="F26" s="255" t="s">
        <v>173</v>
      </c>
      <c r="G26" s="259"/>
      <c r="H26" s="4"/>
    </row>
    <row r="27" spans="1:8" ht="18.75">
      <c r="A27" s="22">
        <v>3</v>
      </c>
      <c r="B27" s="253" t="s">
        <v>45</v>
      </c>
      <c r="C27" s="254"/>
      <c r="D27" s="260" t="s">
        <v>47</v>
      </c>
      <c r="E27" s="261"/>
      <c r="F27" s="255" t="s">
        <v>51</v>
      </c>
      <c r="G27" s="256"/>
      <c r="H27" s="4"/>
    </row>
    <row r="28" spans="1:8" ht="18.75">
      <c r="A28" s="22">
        <v>4</v>
      </c>
      <c r="B28" s="253" t="s">
        <v>45</v>
      </c>
      <c r="C28" s="254"/>
      <c r="D28" s="247" t="s">
        <v>174</v>
      </c>
      <c r="E28" s="248"/>
      <c r="F28" s="249" t="s">
        <v>51</v>
      </c>
      <c r="G28" s="250"/>
      <c r="H28" s="4"/>
    </row>
    <row r="29" spans="1:8" ht="18.75" customHeight="1">
      <c r="A29" s="22">
        <v>5</v>
      </c>
      <c r="B29" s="253" t="s">
        <v>46</v>
      </c>
      <c r="C29" s="254"/>
      <c r="D29" s="260" t="s">
        <v>48</v>
      </c>
      <c r="E29" s="261"/>
      <c r="F29" s="249" t="s">
        <v>51</v>
      </c>
      <c r="G29" s="250"/>
      <c r="H29" s="4"/>
    </row>
    <row r="30" spans="1:8" ht="18.75" customHeight="1">
      <c r="A30" s="22">
        <v>6</v>
      </c>
      <c r="B30" s="253" t="s">
        <v>46</v>
      </c>
      <c r="C30" s="254"/>
      <c r="D30" s="247" t="s">
        <v>175</v>
      </c>
      <c r="E30" s="248"/>
      <c r="F30" s="255" t="s">
        <v>51</v>
      </c>
      <c r="G30" s="259"/>
      <c r="H30" s="4"/>
    </row>
    <row r="31" spans="1:8" ht="18.75" customHeight="1">
      <c r="A31" s="22">
        <v>7</v>
      </c>
      <c r="B31" s="253" t="s">
        <v>50</v>
      </c>
      <c r="C31" s="254"/>
      <c r="D31" s="260" t="s">
        <v>62</v>
      </c>
      <c r="E31" s="261"/>
      <c r="F31" s="255" t="s">
        <v>51</v>
      </c>
      <c r="G31" s="256"/>
      <c r="H31" s="4"/>
    </row>
    <row r="32" spans="1:8" ht="18.75" customHeight="1">
      <c r="A32" s="50"/>
      <c r="B32" s="51"/>
      <c r="C32" s="51"/>
      <c r="D32" s="52"/>
      <c r="E32" s="52"/>
      <c r="F32" s="53"/>
      <c r="G32" s="53"/>
      <c r="H32" s="4"/>
    </row>
    <row r="33" spans="1:8" ht="18.75" customHeight="1">
      <c r="A33" s="54"/>
      <c r="B33" s="263" t="s">
        <v>122</v>
      </c>
      <c r="C33" s="263"/>
      <c r="D33" s="263"/>
      <c r="E33" s="263"/>
      <c r="F33" s="263"/>
      <c r="G33" s="57"/>
      <c r="H33" s="4"/>
    </row>
    <row r="34" spans="1:8" ht="18.75" customHeight="1">
      <c r="A34" s="54"/>
      <c r="B34" s="263"/>
      <c r="C34" s="263"/>
      <c r="D34" s="263"/>
      <c r="E34" s="263"/>
      <c r="F34" s="263"/>
      <c r="G34" s="57"/>
      <c r="H34" s="4"/>
    </row>
    <row r="35" spans="1:8" ht="18.75" customHeight="1">
      <c r="A35" s="54"/>
      <c r="B35" s="264" t="s">
        <v>123</v>
      </c>
      <c r="C35" s="264"/>
      <c r="D35" s="58"/>
      <c r="E35" s="265" t="s">
        <v>125</v>
      </c>
      <c r="F35" s="265"/>
      <c r="G35" s="57"/>
      <c r="H35" s="4"/>
    </row>
    <row r="36" spans="1:8" ht="18.75" customHeight="1">
      <c r="A36" s="54"/>
      <c r="B36" s="264" t="s">
        <v>124</v>
      </c>
      <c r="C36" s="264"/>
      <c r="D36" s="58"/>
      <c r="E36" s="265" t="s">
        <v>126</v>
      </c>
      <c r="F36" s="265"/>
      <c r="G36" s="57"/>
      <c r="H36" s="4"/>
    </row>
    <row r="37" spans="1:8" ht="18.75" customHeight="1">
      <c r="A37" s="54"/>
      <c r="B37" s="55"/>
      <c r="C37" s="55"/>
      <c r="D37" s="56"/>
      <c r="E37" s="56"/>
      <c r="F37" s="57"/>
      <c r="G37" s="57"/>
      <c r="H37" s="4"/>
    </row>
    <row r="38" spans="1:8" ht="18.75" customHeight="1">
      <c r="A38" s="22">
        <v>8</v>
      </c>
      <c r="B38" s="253" t="s">
        <v>50</v>
      </c>
      <c r="C38" s="254"/>
      <c r="D38" s="260" t="s">
        <v>52</v>
      </c>
      <c r="E38" s="261"/>
      <c r="F38" s="255" t="s">
        <v>53</v>
      </c>
      <c r="G38" s="256"/>
      <c r="H38" s="4"/>
    </row>
    <row r="39" spans="1:8" ht="18.75" customHeight="1">
      <c r="A39" s="22">
        <v>9</v>
      </c>
      <c r="B39" s="253" t="s">
        <v>54</v>
      </c>
      <c r="C39" s="254"/>
      <c r="D39" s="247" t="s">
        <v>176</v>
      </c>
      <c r="E39" s="248"/>
      <c r="F39" s="255" t="s">
        <v>53</v>
      </c>
      <c r="G39" s="259"/>
      <c r="H39" s="4"/>
    </row>
    <row r="40" spans="1:8" ht="18.75" customHeight="1">
      <c r="A40" s="22">
        <v>10</v>
      </c>
      <c r="B40" s="253" t="s">
        <v>54</v>
      </c>
      <c r="C40" s="254"/>
      <c r="D40" s="260" t="s">
        <v>228</v>
      </c>
      <c r="E40" s="261"/>
      <c r="F40" s="255" t="s">
        <v>53</v>
      </c>
      <c r="G40" s="256"/>
      <c r="H40" s="4"/>
    </row>
    <row r="41" spans="1:8" ht="18.75" customHeight="1">
      <c r="A41" s="22">
        <v>11</v>
      </c>
      <c r="B41" s="253" t="s">
        <v>55</v>
      </c>
      <c r="C41" s="254"/>
      <c r="D41" s="294" t="s">
        <v>177</v>
      </c>
      <c r="E41" s="295"/>
      <c r="F41" s="257" t="s">
        <v>51</v>
      </c>
      <c r="G41" s="258"/>
      <c r="H41" s="4"/>
    </row>
    <row r="42" spans="1:8" ht="18.75">
      <c r="A42" s="22">
        <v>12</v>
      </c>
      <c r="B42" s="253" t="s">
        <v>55</v>
      </c>
      <c r="C42" s="254"/>
      <c r="D42" s="247" t="s">
        <v>229</v>
      </c>
      <c r="E42" s="248"/>
      <c r="F42" s="255" t="s">
        <v>53</v>
      </c>
      <c r="G42" s="256"/>
      <c r="H42" s="4"/>
    </row>
    <row r="43" spans="1:8" ht="18.75" customHeight="1">
      <c r="A43" s="22">
        <v>13</v>
      </c>
      <c r="B43" s="253" t="s">
        <v>56</v>
      </c>
      <c r="C43" s="254"/>
      <c r="D43" s="260" t="s">
        <v>57</v>
      </c>
      <c r="E43" s="261"/>
      <c r="F43" s="255" t="s">
        <v>53</v>
      </c>
      <c r="G43" s="256"/>
      <c r="H43" s="4"/>
    </row>
    <row r="44" spans="1:8" ht="18.75" customHeight="1">
      <c r="A44" s="22">
        <v>14</v>
      </c>
      <c r="B44" s="253" t="s">
        <v>56</v>
      </c>
      <c r="C44" s="254"/>
      <c r="D44" s="247" t="s">
        <v>178</v>
      </c>
      <c r="E44" s="248"/>
      <c r="F44" s="255" t="s">
        <v>51</v>
      </c>
      <c r="G44" s="256"/>
      <c r="H44" s="4"/>
    </row>
    <row r="45" spans="1:8" ht="18.75" customHeight="1">
      <c r="A45" s="22">
        <v>15</v>
      </c>
      <c r="B45" s="253" t="s">
        <v>56</v>
      </c>
      <c r="C45" s="254"/>
      <c r="D45" s="247" t="s">
        <v>179</v>
      </c>
      <c r="E45" s="248"/>
      <c r="F45" s="255" t="s">
        <v>61</v>
      </c>
      <c r="G45" s="256"/>
      <c r="H45" s="4"/>
    </row>
    <row r="46" spans="1:8" ht="18.75" customHeight="1">
      <c r="A46" s="22">
        <v>16</v>
      </c>
      <c r="B46" s="253" t="s">
        <v>58</v>
      </c>
      <c r="C46" s="254"/>
      <c r="D46" s="247" t="s">
        <v>210</v>
      </c>
      <c r="E46" s="248"/>
      <c r="F46" s="255" t="s">
        <v>53</v>
      </c>
      <c r="G46" s="256"/>
      <c r="H46" s="4"/>
    </row>
    <row r="47" spans="1:8" ht="18.75" customHeight="1">
      <c r="A47" s="22">
        <v>17</v>
      </c>
      <c r="B47" s="253" t="s">
        <v>58</v>
      </c>
      <c r="C47" s="254"/>
      <c r="D47" s="247" t="s">
        <v>230</v>
      </c>
      <c r="E47" s="248"/>
      <c r="F47" s="255" t="s">
        <v>51</v>
      </c>
      <c r="G47" s="256"/>
      <c r="H47" s="4"/>
    </row>
    <row r="48" spans="1:8" ht="18.75" customHeight="1">
      <c r="A48" s="22">
        <v>18</v>
      </c>
      <c r="B48" s="253" t="s">
        <v>59</v>
      </c>
      <c r="C48" s="254"/>
      <c r="D48" s="247" t="s">
        <v>60</v>
      </c>
      <c r="E48" s="248"/>
      <c r="F48" s="255" t="s">
        <v>61</v>
      </c>
      <c r="G48" s="256"/>
      <c r="H48" s="4"/>
    </row>
    <row r="49" spans="1:8" ht="18.75" customHeight="1">
      <c r="A49" s="22">
        <v>19</v>
      </c>
      <c r="B49" s="253" t="s">
        <v>63</v>
      </c>
      <c r="C49" s="254"/>
      <c r="D49" s="247" t="s">
        <v>148</v>
      </c>
      <c r="E49" s="248"/>
      <c r="F49" s="255" t="s">
        <v>61</v>
      </c>
      <c r="G49" s="256"/>
      <c r="H49" s="4"/>
    </row>
    <row r="50" spans="1:8" ht="18.75" customHeight="1">
      <c r="A50" s="22">
        <v>20</v>
      </c>
      <c r="B50" s="253" t="s">
        <v>64</v>
      </c>
      <c r="C50" s="254"/>
      <c r="D50" s="247" t="s">
        <v>180</v>
      </c>
      <c r="E50" s="248"/>
      <c r="F50" s="255" t="s">
        <v>61</v>
      </c>
      <c r="G50" s="256"/>
      <c r="H50" s="4"/>
    </row>
    <row r="51" spans="1:8" ht="18.75" customHeight="1">
      <c r="A51" s="22">
        <v>21</v>
      </c>
      <c r="B51" s="253" t="s">
        <v>56</v>
      </c>
      <c r="C51" s="254"/>
      <c r="D51" s="247" t="s">
        <v>246</v>
      </c>
      <c r="E51" s="248"/>
      <c r="F51" s="255" t="s">
        <v>51</v>
      </c>
      <c r="G51" s="256"/>
      <c r="H51" s="4"/>
    </row>
    <row r="52" spans="1:8" ht="15.75">
      <c r="A52" s="293" t="s">
        <v>25</v>
      </c>
      <c r="B52" s="293"/>
      <c r="C52" s="293"/>
      <c r="D52" s="293"/>
      <c r="E52" s="290">
        <v>21</v>
      </c>
      <c r="F52" s="291"/>
      <c r="G52" s="292"/>
      <c r="H52" s="4"/>
    </row>
    <row r="53" spans="1:8" ht="15.75" customHeight="1">
      <c r="A53" s="225" t="s">
        <v>27</v>
      </c>
      <c r="B53" s="225"/>
      <c r="C53" s="225"/>
      <c r="D53" s="225"/>
      <c r="E53" s="290">
        <v>5</v>
      </c>
      <c r="F53" s="291"/>
      <c r="G53" s="292"/>
      <c r="H53" s="4"/>
    </row>
    <row r="54" spans="1:8" ht="15.75" customHeight="1">
      <c r="A54" s="225" t="s">
        <v>26</v>
      </c>
      <c r="B54" s="225"/>
      <c r="C54" s="225"/>
      <c r="D54" s="225"/>
      <c r="E54" s="290">
        <v>16</v>
      </c>
      <c r="F54" s="291"/>
      <c r="G54" s="292"/>
      <c r="H54" s="4"/>
    </row>
    <row r="55" spans="1:8" ht="15.75" customHeight="1">
      <c r="A55" s="225" t="s">
        <v>29</v>
      </c>
      <c r="B55" s="225"/>
      <c r="C55" s="225"/>
      <c r="D55" s="225"/>
      <c r="E55" s="290">
        <v>6</v>
      </c>
      <c r="F55" s="291"/>
      <c r="G55" s="292"/>
      <c r="H55" s="4"/>
    </row>
    <row r="56" spans="1:8" s="10" customFormat="1" ht="7.5" customHeight="1">
      <c r="A56" s="9"/>
      <c r="B56" s="9"/>
      <c r="C56" s="9"/>
      <c r="D56" s="9"/>
      <c r="E56" s="9"/>
      <c r="F56" s="9"/>
      <c r="G56" s="9"/>
      <c r="H56" s="9"/>
    </row>
    <row r="57" spans="1:8" ht="18.75">
      <c r="A57" s="267" t="s">
        <v>35</v>
      </c>
      <c r="B57" s="267"/>
      <c r="C57" s="267"/>
      <c r="D57" s="267"/>
      <c r="E57" s="267"/>
      <c r="F57" s="267"/>
      <c r="G57" s="267"/>
      <c r="H57" s="4"/>
    </row>
    <row r="58" spans="1:8" ht="16.5">
      <c r="A58" s="282" t="s">
        <v>40</v>
      </c>
      <c r="B58" s="282"/>
      <c r="C58" s="282"/>
      <c r="D58" s="282"/>
      <c r="E58" s="282"/>
      <c r="F58" s="282"/>
      <c r="G58" s="282"/>
      <c r="H58" s="4"/>
    </row>
    <row r="59" spans="1:8" ht="9.75" customHeight="1">
      <c r="A59" s="226"/>
      <c r="B59" s="285"/>
      <c r="C59" s="285"/>
      <c r="D59" s="285"/>
      <c r="E59" s="285"/>
      <c r="F59" s="285"/>
      <c r="G59" s="285"/>
      <c r="H59" s="4"/>
    </row>
    <row r="60" spans="1:8" ht="15.75" customHeight="1">
      <c r="A60" s="304" t="s">
        <v>181</v>
      </c>
      <c r="B60" s="304"/>
      <c r="C60" s="304"/>
      <c r="D60" s="304"/>
      <c r="E60" s="304"/>
      <c r="F60" s="304"/>
      <c r="G60" s="304"/>
      <c r="H60" s="4"/>
    </row>
    <row r="61" spans="1:8" ht="14.25" customHeight="1">
      <c r="A61" s="226"/>
      <c r="B61" s="227"/>
      <c r="C61" s="227"/>
      <c r="D61" s="227"/>
      <c r="E61" s="227"/>
      <c r="F61" s="227"/>
      <c r="G61" s="227"/>
      <c r="H61" s="4"/>
    </row>
    <row r="62" spans="1:8" ht="35.25" customHeight="1">
      <c r="A62" s="20" t="s">
        <v>8</v>
      </c>
      <c r="B62" s="283" t="s">
        <v>31</v>
      </c>
      <c r="C62" s="284"/>
      <c r="D62" s="20" t="s">
        <v>9</v>
      </c>
      <c r="E62" s="283" t="s">
        <v>10</v>
      </c>
      <c r="F62" s="284"/>
      <c r="G62" s="21" t="s">
        <v>11</v>
      </c>
      <c r="H62" s="4"/>
    </row>
    <row r="63" spans="1:8" ht="45.75" customHeight="1">
      <c r="A63" s="90">
        <v>1</v>
      </c>
      <c r="B63" s="125" t="s">
        <v>224</v>
      </c>
      <c r="C63" s="126"/>
      <c r="D63" s="90" t="s">
        <v>253</v>
      </c>
      <c r="E63" s="207" t="s">
        <v>216</v>
      </c>
      <c r="F63" s="208"/>
      <c r="G63" s="123" t="s">
        <v>217</v>
      </c>
      <c r="H63" s="4"/>
    </row>
    <row r="64" spans="1:8" ht="45" customHeight="1">
      <c r="A64" s="90">
        <v>2</v>
      </c>
      <c r="B64" s="286" t="s">
        <v>250</v>
      </c>
      <c r="C64" s="287"/>
      <c r="D64" s="90" t="s">
        <v>215</v>
      </c>
      <c r="E64" s="207" t="s">
        <v>251</v>
      </c>
      <c r="F64" s="208"/>
      <c r="G64" s="123" t="s">
        <v>252</v>
      </c>
      <c r="H64" s="4"/>
    </row>
    <row r="65" spans="1:8" ht="30" customHeight="1">
      <c r="A65" s="90">
        <v>3</v>
      </c>
      <c r="B65" s="286" t="s">
        <v>149</v>
      </c>
      <c r="C65" s="287"/>
      <c r="D65" s="90" t="s">
        <v>257</v>
      </c>
      <c r="E65" s="288" t="s">
        <v>66</v>
      </c>
      <c r="F65" s="289"/>
      <c r="G65" s="123" t="s">
        <v>65</v>
      </c>
      <c r="H65" s="4"/>
    </row>
    <row r="66" spans="1:8" s="10" customFormat="1" ht="60" customHeight="1">
      <c r="A66" s="90">
        <v>4</v>
      </c>
      <c r="B66" s="286" t="s">
        <v>254</v>
      </c>
      <c r="C66" s="287"/>
      <c r="D66" s="90" t="s">
        <v>215</v>
      </c>
      <c r="E66" s="207" t="s">
        <v>256</v>
      </c>
      <c r="F66" s="208"/>
      <c r="G66" s="127" t="s">
        <v>255</v>
      </c>
      <c r="H66" s="9"/>
    </row>
    <row r="67" spans="1:8" ht="18.75">
      <c r="A67" s="267" t="s">
        <v>36</v>
      </c>
      <c r="B67" s="267"/>
      <c r="C67" s="267"/>
      <c r="D67" s="267"/>
      <c r="E67" s="267"/>
      <c r="F67" s="267"/>
      <c r="G67" s="267"/>
      <c r="H67" s="4"/>
    </row>
    <row r="68" spans="1:8" ht="16.5">
      <c r="A68" s="282" t="s">
        <v>359</v>
      </c>
      <c r="B68" s="282"/>
      <c r="C68" s="282"/>
      <c r="D68" s="282"/>
      <c r="E68" s="282"/>
      <c r="F68" s="282"/>
      <c r="G68" s="282"/>
      <c r="H68" s="4"/>
    </row>
    <row r="69" spans="1:8" ht="15.75">
      <c r="A69" s="11" t="s">
        <v>12</v>
      </c>
      <c r="B69" s="216" t="s">
        <v>28</v>
      </c>
      <c r="C69" s="216"/>
      <c r="D69" s="216"/>
      <c r="E69" s="216" t="s">
        <v>247</v>
      </c>
      <c r="F69" s="299"/>
      <c r="G69" s="300"/>
      <c r="H69" s="4"/>
    </row>
    <row r="70" spans="1:8" ht="15.75">
      <c r="A70" s="80"/>
      <c r="B70" s="314" t="s">
        <v>258</v>
      </c>
      <c r="C70" s="315"/>
      <c r="D70" s="208"/>
      <c r="E70" s="226" t="s">
        <v>249</v>
      </c>
      <c r="F70" s="207"/>
      <c r="G70" s="208"/>
      <c r="H70" s="4"/>
    </row>
    <row r="71" spans="1:8" ht="19.5" customHeight="1">
      <c r="A71" s="271"/>
      <c r="B71" s="306"/>
      <c r="C71" s="306"/>
      <c r="D71" s="306"/>
      <c r="E71" s="306"/>
      <c r="F71" s="306"/>
      <c r="G71" s="306"/>
      <c r="H71" s="4"/>
    </row>
    <row r="72" spans="1:8" s="10" customFormat="1" ht="15.75">
      <c r="A72" s="12"/>
      <c r="B72" s="13"/>
      <c r="C72" s="13"/>
      <c r="D72" s="13"/>
      <c r="E72" s="13"/>
      <c r="F72" s="13"/>
      <c r="G72" s="13"/>
      <c r="H72" s="9"/>
    </row>
    <row r="73" spans="1:8" ht="16.5">
      <c r="A73" s="282" t="s">
        <v>358</v>
      </c>
      <c r="B73" s="282"/>
      <c r="C73" s="282"/>
      <c r="D73" s="282"/>
      <c r="E73" s="282"/>
      <c r="F73" s="282"/>
      <c r="G73" s="282"/>
      <c r="H73" s="4"/>
    </row>
    <row r="74" spans="1:8" ht="15.75">
      <c r="A74" s="11" t="s">
        <v>12</v>
      </c>
      <c r="B74" s="216" t="s">
        <v>13</v>
      </c>
      <c r="C74" s="216"/>
      <c r="D74" s="216"/>
      <c r="E74" s="216" t="s">
        <v>247</v>
      </c>
      <c r="F74" s="299"/>
      <c r="G74" s="300"/>
      <c r="H74" s="4"/>
    </row>
    <row r="75" spans="1:8" ht="15.75">
      <c r="A75" s="80"/>
      <c r="B75" s="209" t="s">
        <v>258</v>
      </c>
      <c r="C75" s="209"/>
      <c r="D75" s="209"/>
      <c r="E75" s="226" t="s">
        <v>248</v>
      </c>
      <c r="F75" s="207"/>
      <c r="G75" s="208"/>
      <c r="H75" s="4"/>
    </row>
    <row r="76" spans="1:8" ht="15.75">
      <c r="A76" s="80"/>
      <c r="B76" s="209"/>
      <c r="C76" s="209"/>
      <c r="D76" s="209"/>
      <c r="E76" s="226"/>
      <c r="F76" s="207"/>
      <c r="G76" s="208"/>
      <c r="H76" s="4"/>
    </row>
    <row r="77" spans="1:8" ht="13.5" customHeight="1">
      <c r="A77" s="305"/>
      <c r="B77" s="306"/>
      <c r="C77" s="306"/>
      <c r="D77" s="306"/>
      <c r="E77" s="306"/>
      <c r="F77" s="306"/>
      <c r="G77" s="306"/>
      <c r="H77" s="4"/>
    </row>
    <row r="78" spans="1:8" ht="15.75">
      <c r="A78" s="4"/>
      <c r="B78" s="4"/>
      <c r="C78" s="4"/>
      <c r="D78" s="4"/>
      <c r="E78" s="4"/>
      <c r="F78" s="4"/>
      <c r="G78" s="4"/>
      <c r="H78" s="4"/>
    </row>
    <row r="79" spans="1:8" ht="15.75">
      <c r="A79" s="4"/>
      <c r="B79" s="4"/>
      <c r="C79" s="4"/>
      <c r="D79" s="4"/>
      <c r="E79" s="4"/>
      <c r="F79" s="4"/>
      <c r="G79" s="4"/>
      <c r="H79" s="4"/>
    </row>
    <row r="80" spans="1:8" ht="15.75">
      <c r="A80" s="4"/>
      <c r="B80" s="4"/>
      <c r="C80" s="4"/>
      <c r="D80" s="4"/>
      <c r="E80" s="4"/>
      <c r="F80" s="4"/>
      <c r="G80" s="4"/>
      <c r="H80" s="4"/>
    </row>
    <row r="81" spans="1:8" ht="15.75">
      <c r="A81" s="4"/>
      <c r="B81" s="4"/>
      <c r="C81" s="4"/>
      <c r="D81" s="4"/>
      <c r="E81" s="4"/>
      <c r="F81" s="4"/>
      <c r="G81" s="4"/>
      <c r="H81" s="4"/>
    </row>
    <row r="82" spans="1:8" ht="15.75">
      <c r="A82" s="4"/>
      <c r="B82" s="4"/>
      <c r="C82" s="4"/>
      <c r="D82" s="4"/>
      <c r="E82" s="4"/>
      <c r="F82" s="4"/>
      <c r="G82" s="4"/>
      <c r="H82" s="4"/>
    </row>
    <row r="83" spans="1:8" ht="15.75">
      <c r="A83" s="4"/>
      <c r="B83" s="4"/>
      <c r="C83" s="4"/>
      <c r="D83" s="4"/>
      <c r="E83" s="4"/>
      <c r="F83" s="4"/>
      <c r="G83" s="4"/>
      <c r="H83" s="4"/>
    </row>
    <row r="84" spans="1:8" ht="15.75">
      <c r="A84" s="4"/>
      <c r="B84" s="4"/>
      <c r="C84" s="4"/>
      <c r="D84" s="4"/>
      <c r="E84" s="4"/>
      <c r="F84" s="4"/>
      <c r="G84" s="4"/>
      <c r="H84" s="4"/>
    </row>
    <row r="85" spans="1:8" ht="15.75">
      <c r="A85" s="4"/>
      <c r="B85" s="4"/>
      <c r="C85" s="4"/>
      <c r="D85" s="4"/>
      <c r="E85" s="4"/>
      <c r="F85" s="4"/>
      <c r="G85" s="4"/>
      <c r="H85" s="4"/>
    </row>
    <row r="86" spans="1:8" ht="15.75">
      <c r="A86" s="4"/>
      <c r="B86" s="4"/>
      <c r="C86" s="4"/>
      <c r="D86" s="4"/>
      <c r="E86" s="4"/>
      <c r="F86" s="4"/>
      <c r="G86" s="4"/>
      <c r="H86" s="4"/>
    </row>
    <row r="87" spans="1:8" ht="15.75">
      <c r="A87" s="4"/>
      <c r="B87" s="4"/>
      <c r="C87" s="4"/>
      <c r="D87" s="4"/>
      <c r="E87" s="4"/>
      <c r="F87" s="4"/>
      <c r="G87" s="4"/>
      <c r="H87" s="4"/>
    </row>
    <row r="88" spans="1:8" ht="15.75">
      <c r="A88" s="4"/>
      <c r="B88" s="4"/>
      <c r="C88" s="4"/>
      <c r="D88" s="4"/>
      <c r="E88" s="4"/>
      <c r="F88" s="4"/>
      <c r="G88" s="4"/>
      <c r="H88" s="4"/>
    </row>
    <row r="89" spans="1:8" ht="15.75">
      <c r="A89" s="4"/>
      <c r="B89" s="4"/>
      <c r="C89" s="4"/>
      <c r="D89" s="4"/>
      <c r="E89" s="4"/>
      <c r="F89" s="4"/>
      <c r="G89" s="4"/>
      <c r="H89" s="4"/>
    </row>
    <row r="90" spans="1:8" ht="15.75">
      <c r="A90" s="4"/>
      <c r="B90" s="4"/>
      <c r="C90" s="4"/>
      <c r="D90" s="4"/>
      <c r="E90" s="4"/>
      <c r="F90" s="4"/>
      <c r="G90" s="4"/>
      <c r="H90" s="4"/>
    </row>
    <row r="91" spans="1:8" ht="15.75">
      <c r="A91" s="4"/>
      <c r="B91" s="4"/>
      <c r="C91" s="4"/>
      <c r="D91" s="4"/>
      <c r="E91" s="4"/>
      <c r="F91" s="4"/>
      <c r="G91" s="4"/>
      <c r="H91" s="4"/>
    </row>
    <row r="92" spans="1:8" ht="15.75">
      <c r="A92" s="4"/>
      <c r="B92" s="4"/>
      <c r="C92" s="4"/>
      <c r="D92" s="4"/>
      <c r="E92" s="4"/>
      <c r="F92" s="4"/>
      <c r="G92" s="4"/>
      <c r="H92" s="4"/>
    </row>
    <row r="93" spans="1:8" ht="15.75">
      <c r="A93" s="4"/>
      <c r="B93" s="4"/>
      <c r="C93" s="4"/>
      <c r="D93" s="4"/>
      <c r="E93" s="4"/>
      <c r="F93" s="4"/>
      <c r="G93" s="4"/>
      <c r="H93" s="4"/>
    </row>
    <row r="94" spans="1:8" ht="15.75">
      <c r="A94" s="4"/>
      <c r="B94" s="4"/>
      <c r="C94" s="4"/>
      <c r="D94" s="4"/>
      <c r="E94" s="4"/>
      <c r="F94" s="4"/>
      <c r="G94" s="4"/>
      <c r="H94" s="4"/>
    </row>
    <row r="95" spans="1:8" ht="16.5">
      <c r="A95" s="282" t="s">
        <v>37</v>
      </c>
      <c r="B95" s="282"/>
      <c r="C95" s="282"/>
      <c r="D95" s="282"/>
      <c r="E95" s="282"/>
      <c r="F95" s="282"/>
      <c r="G95" s="282"/>
      <c r="H95" s="4"/>
    </row>
    <row r="96" spans="1:8" ht="15.75">
      <c r="A96" s="14" t="s">
        <v>12</v>
      </c>
      <c r="B96" s="14" t="s">
        <v>14</v>
      </c>
      <c r="C96" s="297" t="s">
        <v>15</v>
      </c>
      <c r="D96" s="298"/>
      <c r="E96" s="297" t="s">
        <v>41</v>
      </c>
      <c r="F96" s="298"/>
      <c r="G96" s="14" t="s">
        <v>32</v>
      </c>
      <c r="H96" s="4"/>
    </row>
    <row r="97" spans="1:8" ht="24.75" customHeight="1">
      <c r="A97" s="23" t="s">
        <v>259</v>
      </c>
      <c r="B97" s="79">
        <v>0</v>
      </c>
      <c r="C97" s="288">
        <v>0</v>
      </c>
      <c r="D97" s="289"/>
      <c r="E97" s="81"/>
      <c r="F97" s="307"/>
      <c r="G97" s="289"/>
      <c r="H97" s="4"/>
    </row>
    <row r="98" spans="1:8" ht="24.75" customHeight="1">
      <c r="A98" s="82" t="s">
        <v>260</v>
      </c>
      <c r="B98" s="79">
        <v>4</v>
      </c>
      <c r="C98" s="288">
        <v>4</v>
      </c>
      <c r="D98" s="289"/>
      <c r="E98" s="81"/>
      <c r="F98" s="307" t="s">
        <v>171</v>
      </c>
      <c r="G98" s="289"/>
      <c r="H98" s="4"/>
    </row>
    <row r="99" spans="1:8" ht="24.75" customHeight="1">
      <c r="A99" s="23" t="s">
        <v>261</v>
      </c>
      <c r="B99" s="79">
        <v>1</v>
      </c>
      <c r="C99" s="288">
        <v>1</v>
      </c>
      <c r="D99" s="289"/>
      <c r="E99" s="81"/>
      <c r="F99" s="307" t="s">
        <v>171</v>
      </c>
      <c r="G99" s="289"/>
      <c r="H99" s="4"/>
    </row>
    <row r="100" spans="1:8" ht="12" customHeight="1">
      <c r="A100" s="305"/>
      <c r="B100" s="306"/>
      <c r="C100" s="306"/>
      <c r="D100" s="306"/>
      <c r="E100" s="306"/>
      <c r="F100" s="306"/>
      <c r="G100" s="306"/>
      <c r="H100" s="4"/>
    </row>
    <row r="101" spans="1:8" ht="17.25" customHeight="1">
      <c r="A101" s="31"/>
      <c r="B101" s="32"/>
      <c r="C101" s="32"/>
      <c r="D101" s="32"/>
      <c r="E101" s="32"/>
      <c r="F101" s="32"/>
      <c r="G101" s="32"/>
      <c r="H101" s="4"/>
    </row>
    <row r="102" spans="1:8" ht="17.25" customHeight="1">
      <c r="A102" s="31"/>
      <c r="B102" s="32"/>
      <c r="C102" s="32"/>
      <c r="D102" s="32"/>
      <c r="E102" s="32"/>
      <c r="F102" s="32"/>
      <c r="G102" s="32"/>
      <c r="H102" s="4"/>
    </row>
    <row r="103" spans="1:8" ht="17.25" customHeight="1">
      <c r="A103" s="31"/>
      <c r="B103" s="32"/>
      <c r="C103" s="32"/>
      <c r="D103" s="32"/>
      <c r="E103" s="32"/>
      <c r="F103" s="32"/>
      <c r="G103" s="32"/>
      <c r="H103" s="4"/>
    </row>
    <row r="104" spans="1:8" ht="37.5" customHeight="1">
      <c r="A104" s="282" t="s">
        <v>150</v>
      </c>
      <c r="B104" s="282"/>
      <c r="C104" s="282"/>
      <c r="D104" s="282"/>
      <c r="E104" s="282"/>
      <c r="F104" s="282"/>
      <c r="G104" s="282"/>
      <c r="H104" s="4"/>
    </row>
    <row r="105" spans="1:8" ht="48" customHeight="1">
      <c r="A105" s="311"/>
      <c r="B105" s="312"/>
      <c r="C105" s="312"/>
      <c r="D105" s="312"/>
      <c r="E105" s="312"/>
      <c r="F105" s="312"/>
      <c r="G105" s="312"/>
      <c r="H105" s="4"/>
    </row>
    <row r="106" spans="1:8" ht="48" customHeight="1">
      <c r="A106" s="31"/>
      <c r="B106" s="32"/>
      <c r="C106" s="32"/>
      <c r="D106" s="32"/>
      <c r="E106" s="32"/>
      <c r="F106" s="32"/>
      <c r="G106" s="32"/>
      <c r="H106" s="4"/>
    </row>
    <row r="107" spans="1:8" ht="48" customHeight="1">
      <c r="A107" s="31"/>
      <c r="B107" s="32"/>
      <c r="C107" s="32"/>
      <c r="D107" s="32"/>
      <c r="E107" s="32"/>
      <c r="F107" s="32"/>
      <c r="G107" s="32"/>
      <c r="H107" s="4"/>
    </row>
    <row r="108" spans="1:8" ht="48" customHeight="1">
      <c r="A108" s="31"/>
      <c r="B108" s="32"/>
      <c r="C108" s="32"/>
      <c r="D108" s="32"/>
      <c r="E108" s="32"/>
      <c r="F108" s="32"/>
      <c r="G108" s="32"/>
      <c r="H108" s="4"/>
    </row>
    <row r="109" spans="1:8" ht="48" customHeight="1">
      <c r="A109" s="31"/>
      <c r="B109" s="32"/>
      <c r="C109" s="32"/>
      <c r="D109" s="32"/>
      <c r="E109" s="32"/>
      <c r="F109" s="32"/>
      <c r="G109" s="32"/>
      <c r="H109" s="4"/>
    </row>
    <row r="110" spans="1:8" ht="48" customHeight="1">
      <c r="A110" s="31"/>
      <c r="B110" s="32"/>
      <c r="C110" s="32"/>
      <c r="D110" s="32"/>
      <c r="E110" s="32"/>
      <c r="F110" s="32"/>
      <c r="G110" s="32"/>
      <c r="H110" s="4"/>
    </row>
    <row r="111" spans="1:8" ht="48" customHeight="1">
      <c r="A111" s="31"/>
      <c r="B111" s="32"/>
      <c r="C111" s="32"/>
      <c r="D111" s="32"/>
      <c r="E111" s="32"/>
      <c r="F111" s="32"/>
      <c r="G111" s="32"/>
      <c r="H111" s="4"/>
    </row>
    <row r="112" spans="1:8" ht="48" customHeight="1">
      <c r="A112" s="31"/>
      <c r="B112" s="32"/>
      <c r="C112" s="32"/>
      <c r="D112" s="32"/>
      <c r="E112" s="32"/>
      <c r="F112" s="32"/>
      <c r="G112" s="32"/>
      <c r="H112" s="4"/>
    </row>
    <row r="113" spans="1:8" ht="48" customHeight="1">
      <c r="A113" s="31"/>
      <c r="B113" s="32"/>
      <c r="C113" s="32"/>
      <c r="D113" s="32"/>
      <c r="E113" s="32"/>
      <c r="F113" s="32"/>
      <c r="G113" s="32"/>
      <c r="H113" s="4"/>
    </row>
    <row r="114" spans="1:8" ht="48" customHeight="1">
      <c r="A114" s="31"/>
      <c r="B114" s="32"/>
      <c r="C114" s="32"/>
      <c r="D114" s="32"/>
      <c r="E114" s="32"/>
      <c r="F114" s="32"/>
      <c r="G114" s="32"/>
      <c r="H114" s="4"/>
    </row>
    <row r="115" spans="1:8" ht="48" customHeight="1">
      <c r="A115" s="31"/>
      <c r="B115" s="32"/>
      <c r="C115" s="32"/>
      <c r="D115" s="32"/>
      <c r="E115" s="32"/>
      <c r="F115" s="32"/>
      <c r="G115" s="32"/>
      <c r="H115" s="4"/>
    </row>
    <row r="116" spans="1:8" ht="48" customHeight="1">
      <c r="A116" s="31"/>
      <c r="B116" s="32"/>
      <c r="C116" s="32"/>
      <c r="D116" s="32"/>
      <c r="E116" s="32"/>
      <c r="F116" s="32"/>
      <c r="G116" s="32"/>
      <c r="H116" s="4"/>
    </row>
    <row r="117" spans="1:8" s="10" customFormat="1" ht="15.75" hidden="1">
      <c r="A117" s="13"/>
      <c r="B117" s="13"/>
      <c r="C117" s="13"/>
      <c r="D117" s="13"/>
      <c r="E117" s="13"/>
      <c r="F117" s="13"/>
      <c r="G117" s="13"/>
      <c r="H117" s="9"/>
    </row>
    <row r="118" spans="1:8" ht="33.75" customHeight="1">
      <c r="A118" s="282" t="s">
        <v>38</v>
      </c>
      <c r="B118" s="282"/>
      <c r="C118" s="282"/>
      <c r="D118" s="282"/>
      <c r="E118" s="282"/>
      <c r="F118" s="282"/>
      <c r="G118" s="282"/>
      <c r="H118" s="4"/>
    </row>
    <row r="119" spans="1:8" ht="33.75" customHeight="1">
      <c r="A119" s="14" t="s">
        <v>17</v>
      </c>
      <c r="B119" s="128" t="s">
        <v>218</v>
      </c>
      <c r="C119" s="15" t="s">
        <v>16</v>
      </c>
      <c r="D119" s="128" t="s">
        <v>219</v>
      </c>
      <c r="E119" s="14" t="s">
        <v>18</v>
      </c>
      <c r="F119" s="129" t="s">
        <v>19</v>
      </c>
      <c r="G119" s="14" t="s">
        <v>20</v>
      </c>
      <c r="H119" s="4"/>
    </row>
    <row r="120" spans="1:8" ht="33.75" customHeight="1">
      <c r="A120" s="131">
        <v>469228</v>
      </c>
      <c r="B120" s="131">
        <v>532750</v>
      </c>
      <c r="C120" s="132" t="s">
        <v>262</v>
      </c>
      <c r="D120" s="135" t="s">
        <v>274</v>
      </c>
      <c r="E120" s="132" t="s">
        <v>265</v>
      </c>
      <c r="F120" s="133" t="s">
        <v>272</v>
      </c>
      <c r="G120" s="134" t="s">
        <v>273</v>
      </c>
      <c r="H120" s="4"/>
    </row>
    <row r="121" spans="1:8" ht="33.75" customHeight="1">
      <c r="A121" s="131">
        <v>469228</v>
      </c>
      <c r="B121" s="131">
        <v>310000</v>
      </c>
      <c r="C121" s="132" t="s">
        <v>262</v>
      </c>
      <c r="D121" s="135" t="s">
        <v>274</v>
      </c>
      <c r="E121" s="132" t="s">
        <v>266</v>
      </c>
      <c r="F121" s="133" t="s">
        <v>272</v>
      </c>
      <c r="G121" s="134" t="s">
        <v>273</v>
      </c>
      <c r="H121" s="4"/>
    </row>
    <row r="122" spans="1:8" ht="33.75" customHeight="1">
      <c r="A122" s="131">
        <v>469228</v>
      </c>
      <c r="B122" s="131">
        <v>2318000</v>
      </c>
      <c r="C122" s="132" t="s">
        <v>262</v>
      </c>
      <c r="D122" s="135" t="s">
        <v>274</v>
      </c>
      <c r="E122" s="133" t="s">
        <v>267</v>
      </c>
      <c r="F122" s="133" t="s">
        <v>272</v>
      </c>
      <c r="G122" s="134" t="s">
        <v>273</v>
      </c>
      <c r="H122" s="4"/>
    </row>
    <row r="123" spans="1:8" ht="33.75" customHeight="1">
      <c r="A123" s="131">
        <v>469228</v>
      </c>
      <c r="B123" s="131">
        <v>660000</v>
      </c>
      <c r="C123" s="132" t="s">
        <v>262</v>
      </c>
      <c r="D123" s="135" t="s">
        <v>274</v>
      </c>
      <c r="E123" s="132" t="s">
        <v>265</v>
      </c>
      <c r="F123" s="133" t="s">
        <v>272</v>
      </c>
      <c r="G123" s="134" t="s">
        <v>273</v>
      </c>
      <c r="H123" s="4"/>
    </row>
    <row r="124" spans="1:8" ht="33.75" customHeight="1">
      <c r="A124" s="131">
        <v>469211</v>
      </c>
      <c r="B124" s="131">
        <v>4548000</v>
      </c>
      <c r="C124" s="132" t="s">
        <v>263</v>
      </c>
      <c r="D124" s="135" t="s">
        <v>274</v>
      </c>
      <c r="E124" s="133" t="s">
        <v>268</v>
      </c>
      <c r="F124" s="133" t="s">
        <v>272</v>
      </c>
      <c r="G124" s="134" t="s">
        <v>273</v>
      </c>
      <c r="H124" s="4"/>
    </row>
    <row r="125" spans="1:8" ht="33.75" customHeight="1">
      <c r="A125" s="131">
        <v>469219</v>
      </c>
      <c r="B125" s="131">
        <v>1650000</v>
      </c>
      <c r="C125" s="132" t="s">
        <v>263</v>
      </c>
      <c r="D125" s="135" t="s">
        <v>274</v>
      </c>
      <c r="E125" s="133" t="s">
        <v>269</v>
      </c>
      <c r="F125" s="133" t="s">
        <v>272</v>
      </c>
      <c r="G125" s="134" t="s">
        <v>273</v>
      </c>
      <c r="H125" s="4"/>
    </row>
    <row r="126" spans="1:8" ht="33.75" customHeight="1">
      <c r="A126" s="131">
        <v>469219</v>
      </c>
      <c r="B126" s="131">
        <v>332500</v>
      </c>
      <c r="C126" s="132" t="s">
        <v>264</v>
      </c>
      <c r="D126" s="135" t="s">
        <v>274</v>
      </c>
      <c r="E126" s="132" t="s">
        <v>270</v>
      </c>
      <c r="F126" s="133" t="s">
        <v>272</v>
      </c>
      <c r="G126" s="134" t="s">
        <v>273</v>
      </c>
      <c r="H126" s="4"/>
    </row>
    <row r="127" spans="1:8" ht="33.75" customHeight="1">
      <c r="A127" s="131">
        <v>469219</v>
      </c>
      <c r="B127" s="131">
        <v>2270000</v>
      </c>
      <c r="C127" s="132" t="s">
        <v>264</v>
      </c>
      <c r="D127" s="135" t="s">
        <v>274</v>
      </c>
      <c r="E127" s="133" t="s">
        <v>267</v>
      </c>
      <c r="F127" s="133" t="s">
        <v>272</v>
      </c>
      <c r="G127" s="134" t="s">
        <v>273</v>
      </c>
      <c r="H127" s="4"/>
    </row>
    <row r="128" spans="1:8" ht="33.75" customHeight="1">
      <c r="A128" s="131">
        <v>469219</v>
      </c>
      <c r="B128" s="131">
        <v>215000</v>
      </c>
      <c r="C128" s="132" t="s">
        <v>264</v>
      </c>
      <c r="D128" s="135" t="s">
        <v>274</v>
      </c>
      <c r="E128" s="133" t="s">
        <v>271</v>
      </c>
      <c r="F128" s="133" t="s">
        <v>272</v>
      </c>
      <c r="G128" s="134" t="s">
        <v>273</v>
      </c>
      <c r="H128" s="4"/>
    </row>
    <row r="129" spans="1:8" ht="33.75" customHeight="1">
      <c r="A129" s="131">
        <v>469219</v>
      </c>
      <c r="B129" s="131">
        <v>100000</v>
      </c>
      <c r="C129" s="132" t="s">
        <v>264</v>
      </c>
      <c r="D129" s="135" t="s">
        <v>274</v>
      </c>
      <c r="E129" s="132" t="s">
        <v>270</v>
      </c>
      <c r="F129" s="133" t="s">
        <v>272</v>
      </c>
      <c r="G129" s="134" t="s">
        <v>273</v>
      </c>
      <c r="H129" s="4"/>
    </row>
    <row r="130" spans="1:8" s="10" customFormat="1" ht="15.75">
      <c r="A130" s="13"/>
      <c r="B130" s="13"/>
      <c r="C130" s="13"/>
      <c r="D130" s="13"/>
      <c r="E130" s="13"/>
      <c r="F130" s="13"/>
      <c r="G130" s="13"/>
      <c r="H130" s="9"/>
    </row>
    <row r="131" spans="1:8" ht="35.25" customHeight="1">
      <c r="A131" s="308" t="s">
        <v>39</v>
      </c>
      <c r="B131" s="309"/>
      <c r="C131" s="309"/>
      <c r="D131" s="309"/>
      <c r="E131" s="309"/>
      <c r="F131" s="309"/>
      <c r="G131" s="310"/>
      <c r="H131" s="4"/>
    </row>
    <row r="132" spans="1:8" ht="15.75">
      <c r="A132" s="84" t="s">
        <v>67</v>
      </c>
      <c r="B132" s="84" t="s">
        <v>68</v>
      </c>
      <c r="C132" s="84" t="s">
        <v>16</v>
      </c>
      <c r="D132" s="109" t="s">
        <v>69</v>
      </c>
      <c r="E132" s="84" t="s">
        <v>231</v>
      </c>
      <c r="F132" s="100" t="s">
        <v>21</v>
      </c>
      <c r="G132" s="96"/>
      <c r="H132" s="4"/>
    </row>
    <row r="133" spans="1:8" ht="15.75">
      <c r="A133" s="92">
        <v>110</v>
      </c>
      <c r="B133" s="92">
        <v>111</v>
      </c>
      <c r="C133" s="93" t="s">
        <v>70</v>
      </c>
      <c r="D133" s="91">
        <v>25054800000</v>
      </c>
      <c r="E133" s="91">
        <v>6019400000</v>
      </c>
      <c r="F133" s="91">
        <f t="shared" ref="F133:F196" si="0">D133-E133</f>
        <v>19035400000</v>
      </c>
      <c r="G133" s="97"/>
      <c r="H133" s="4"/>
    </row>
    <row r="134" spans="1:8" ht="15.75">
      <c r="A134" s="92">
        <v>110</v>
      </c>
      <c r="B134" s="92">
        <v>113</v>
      </c>
      <c r="C134" s="93" t="s">
        <v>71</v>
      </c>
      <c r="D134" s="91">
        <v>1025628000</v>
      </c>
      <c r="E134" s="91">
        <v>218806500</v>
      </c>
      <c r="F134" s="91">
        <f t="shared" si="0"/>
        <v>806821500</v>
      </c>
      <c r="G134" s="97"/>
      <c r="H134" s="4"/>
    </row>
    <row r="135" spans="1:8" ht="18.75" customHeight="1">
      <c r="A135" s="92">
        <v>110</v>
      </c>
      <c r="B135" s="92">
        <v>114</v>
      </c>
      <c r="C135" s="93" t="s">
        <v>72</v>
      </c>
      <c r="D135" s="91">
        <v>2173369000</v>
      </c>
      <c r="E135" s="93">
        <v>0</v>
      </c>
      <c r="F135" s="91">
        <f t="shared" si="0"/>
        <v>2173369000</v>
      </c>
      <c r="G135" s="97"/>
      <c r="H135" s="4"/>
    </row>
    <row r="136" spans="1:8" s="10" customFormat="1" ht="15.75">
      <c r="A136" s="92">
        <v>110</v>
      </c>
      <c r="B136" s="92">
        <v>123</v>
      </c>
      <c r="C136" s="93" t="s">
        <v>232</v>
      </c>
      <c r="D136" s="91">
        <v>383549275</v>
      </c>
      <c r="E136" s="93">
        <v>0</v>
      </c>
      <c r="F136" s="91">
        <f t="shared" si="0"/>
        <v>383549275</v>
      </c>
      <c r="G136" s="97"/>
      <c r="H136" s="9"/>
    </row>
    <row r="137" spans="1:8" s="10" customFormat="1" ht="15.75">
      <c r="A137" s="92">
        <v>130</v>
      </c>
      <c r="B137" s="92">
        <v>131</v>
      </c>
      <c r="C137" s="93" t="s">
        <v>73</v>
      </c>
      <c r="D137" s="91">
        <v>614000001</v>
      </c>
      <c r="E137" s="91">
        <v>378398090</v>
      </c>
      <c r="F137" s="91">
        <f t="shared" si="0"/>
        <v>235601911</v>
      </c>
      <c r="G137" s="97"/>
      <c r="H137" s="9"/>
    </row>
    <row r="138" spans="1:8" s="10" customFormat="1" ht="15.75">
      <c r="A138" s="92">
        <v>130</v>
      </c>
      <c r="B138" s="92">
        <v>133</v>
      </c>
      <c r="C138" s="93" t="s">
        <v>74</v>
      </c>
      <c r="D138" s="91">
        <v>5295530653</v>
      </c>
      <c r="E138" s="91">
        <v>1176274980</v>
      </c>
      <c r="F138" s="91">
        <f t="shared" si="0"/>
        <v>4119255673</v>
      </c>
      <c r="G138" s="97"/>
      <c r="H138" s="9"/>
    </row>
    <row r="139" spans="1:8" s="10" customFormat="1" ht="15.75">
      <c r="A139" s="92">
        <v>130</v>
      </c>
      <c r="B139" s="92">
        <v>137</v>
      </c>
      <c r="C139" s="93" t="s">
        <v>75</v>
      </c>
      <c r="D139" s="91">
        <v>276848000</v>
      </c>
      <c r="E139" s="91">
        <v>62400000</v>
      </c>
      <c r="F139" s="91">
        <f t="shared" si="0"/>
        <v>214448000</v>
      </c>
      <c r="G139" s="97"/>
      <c r="H139" s="9"/>
    </row>
    <row r="140" spans="1:8" s="10" customFormat="1" ht="15.75">
      <c r="A140" s="92">
        <v>140</v>
      </c>
      <c r="B140" s="92">
        <v>144</v>
      </c>
      <c r="C140" s="93" t="s">
        <v>76</v>
      </c>
      <c r="D140" s="91">
        <v>1453732000</v>
      </c>
      <c r="E140" s="91">
        <v>307724489</v>
      </c>
      <c r="F140" s="91">
        <f t="shared" si="0"/>
        <v>1146007511</v>
      </c>
      <c r="G140" s="97"/>
      <c r="H140" s="9"/>
    </row>
    <row r="141" spans="1:8" s="10" customFormat="1" ht="15.75">
      <c r="A141" s="92">
        <v>140</v>
      </c>
      <c r="B141" s="92">
        <v>145</v>
      </c>
      <c r="C141" s="93" t="s">
        <v>77</v>
      </c>
      <c r="D141" s="91">
        <v>1450782200</v>
      </c>
      <c r="E141" s="91">
        <v>378306668</v>
      </c>
      <c r="F141" s="91">
        <f t="shared" si="0"/>
        <v>1072475532</v>
      </c>
      <c r="G141" s="97"/>
      <c r="H141" s="9"/>
    </row>
    <row r="142" spans="1:8" s="10" customFormat="1" ht="15.75">
      <c r="A142" s="92">
        <v>190</v>
      </c>
      <c r="B142" s="92">
        <v>199</v>
      </c>
      <c r="C142" s="93" t="s">
        <v>78</v>
      </c>
      <c r="D142" s="91">
        <v>930595742</v>
      </c>
      <c r="E142" s="91">
        <v>147709320</v>
      </c>
      <c r="F142" s="91">
        <f t="shared" si="0"/>
        <v>782886422</v>
      </c>
      <c r="G142" s="97"/>
      <c r="H142" s="9"/>
    </row>
    <row r="143" spans="1:8" s="10" customFormat="1" ht="15.75">
      <c r="A143" s="92">
        <v>210</v>
      </c>
      <c r="B143" s="92">
        <v>211</v>
      </c>
      <c r="C143" s="93" t="s">
        <v>79</v>
      </c>
      <c r="D143" s="91">
        <v>127195526</v>
      </c>
      <c r="E143" s="91">
        <v>28735000</v>
      </c>
      <c r="F143" s="91">
        <f t="shared" si="0"/>
        <v>98460526</v>
      </c>
      <c r="G143" s="97"/>
      <c r="H143" s="9"/>
    </row>
    <row r="144" spans="1:8" s="10" customFormat="1" ht="15.75">
      <c r="A144" s="92">
        <v>210</v>
      </c>
      <c r="B144" s="92">
        <v>212</v>
      </c>
      <c r="C144" s="93" t="s">
        <v>80</v>
      </c>
      <c r="D144" s="91">
        <v>25231477</v>
      </c>
      <c r="E144" s="91">
        <v>4864236</v>
      </c>
      <c r="F144" s="91">
        <f t="shared" si="0"/>
        <v>20367241</v>
      </c>
      <c r="G144" s="97"/>
      <c r="H144" s="9"/>
    </row>
    <row r="145" spans="1:8" s="10" customFormat="1" ht="15.75">
      <c r="A145" s="92">
        <v>210</v>
      </c>
      <c r="B145" s="92">
        <v>214</v>
      </c>
      <c r="C145" s="93" t="s">
        <v>233</v>
      </c>
      <c r="D145" s="91">
        <v>98810860</v>
      </c>
      <c r="E145" s="91">
        <v>15364077</v>
      </c>
      <c r="F145" s="91">
        <f t="shared" si="0"/>
        <v>83446783</v>
      </c>
      <c r="G145" s="97"/>
      <c r="H145" s="9"/>
    </row>
    <row r="146" spans="1:8" s="10" customFormat="1" ht="15.75">
      <c r="A146" s="92">
        <v>210</v>
      </c>
      <c r="B146" s="92">
        <v>215</v>
      </c>
      <c r="C146" s="93" t="s">
        <v>234</v>
      </c>
      <c r="D146" s="91">
        <v>3185000</v>
      </c>
      <c r="E146" s="91">
        <v>0</v>
      </c>
      <c r="F146" s="91">
        <f t="shared" si="0"/>
        <v>3185000</v>
      </c>
      <c r="G146" s="97"/>
      <c r="H146" s="9"/>
    </row>
    <row r="147" spans="1:8" s="10" customFormat="1" ht="15.75">
      <c r="A147" s="92">
        <v>220</v>
      </c>
      <c r="B147" s="92">
        <v>221</v>
      </c>
      <c r="C147" s="93" t="s">
        <v>182</v>
      </c>
      <c r="D147" s="91">
        <v>0</v>
      </c>
      <c r="E147" s="91">
        <v>0</v>
      </c>
      <c r="F147" s="91">
        <f t="shared" si="0"/>
        <v>0</v>
      </c>
      <c r="G147" s="97"/>
      <c r="H147" s="9"/>
    </row>
    <row r="148" spans="1:8" s="10" customFormat="1" ht="32.25" customHeight="1">
      <c r="A148" s="92">
        <v>230</v>
      </c>
      <c r="B148" s="92">
        <v>232</v>
      </c>
      <c r="C148" s="93" t="s">
        <v>81</v>
      </c>
      <c r="D148" s="91">
        <v>70434000</v>
      </c>
      <c r="E148" s="91">
        <v>1408372</v>
      </c>
      <c r="F148" s="91">
        <f t="shared" si="0"/>
        <v>69025628</v>
      </c>
      <c r="G148" s="97"/>
      <c r="H148" s="9"/>
    </row>
    <row r="149" spans="1:8" s="10" customFormat="1" ht="26.25" customHeight="1">
      <c r="A149" s="92">
        <v>240</v>
      </c>
      <c r="B149" s="92">
        <v>242</v>
      </c>
      <c r="C149" s="93" t="s">
        <v>82</v>
      </c>
      <c r="D149" s="91">
        <v>168271906</v>
      </c>
      <c r="E149" s="91">
        <v>2728094</v>
      </c>
      <c r="F149" s="91">
        <f t="shared" si="0"/>
        <v>165543812</v>
      </c>
      <c r="G149" s="97"/>
      <c r="H149" s="9"/>
    </row>
    <row r="150" spans="1:8" s="10" customFormat="1" ht="15.75">
      <c r="A150" s="92">
        <v>240</v>
      </c>
      <c r="B150" s="92">
        <v>243</v>
      </c>
      <c r="C150" s="93" t="s">
        <v>83</v>
      </c>
      <c r="D150" s="91">
        <v>91700000</v>
      </c>
      <c r="E150" s="91">
        <v>0</v>
      </c>
      <c r="F150" s="91">
        <f t="shared" si="0"/>
        <v>91700000</v>
      </c>
      <c r="G150" s="97"/>
      <c r="H150" s="9"/>
    </row>
    <row r="151" spans="1:8" s="10" customFormat="1" ht="30" customHeight="1">
      <c r="A151" s="92">
        <v>240</v>
      </c>
      <c r="B151" s="92">
        <v>244</v>
      </c>
      <c r="C151" s="93" t="s">
        <v>84</v>
      </c>
      <c r="D151" s="91">
        <v>40000000</v>
      </c>
      <c r="E151" s="93">
        <v>0</v>
      </c>
      <c r="F151" s="91">
        <f t="shared" si="0"/>
        <v>40000000</v>
      </c>
      <c r="G151" s="97"/>
      <c r="H151" s="9"/>
    </row>
    <row r="152" spans="1:8" s="10" customFormat="1" ht="15.75">
      <c r="A152" s="92">
        <v>240</v>
      </c>
      <c r="B152" s="92">
        <v>245</v>
      </c>
      <c r="C152" s="93" t="s">
        <v>183</v>
      </c>
      <c r="D152" s="91">
        <v>27000000</v>
      </c>
      <c r="E152" s="93">
        <v>0</v>
      </c>
      <c r="F152" s="91">
        <f t="shared" si="0"/>
        <v>27000000</v>
      </c>
      <c r="G152" s="97"/>
      <c r="H152" s="9"/>
    </row>
    <row r="153" spans="1:8" s="10" customFormat="1" ht="34.5" customHeight="1">
      <c r="A153" s="92">
        <v>240</v>
      </c>
      <c r="B153" s="92">
        <v>246</v>
      </c>
      <c r="C153" s="93" t="s">
        <v>85</v>
      </c>
      <c r="D153" s="91">
        <v>5000000</v>
      </c>
      <c r="E153" s="91">
        <v>0</v>
      </c>
      <c r="F153" s="91">
        <f t="shared" si="0"/>
        <v>5000000</v>
      </c>
      <c r="G153" s="97"/>
      <c r="H153" s="9"/>
    </row>
    <row r="154" spans="1:8" s="10" customFormat="1" ht="15.75">
      <c r="A154" s="92">
        <v>250</v>
      </c>
      <c r="B154" s="92">
        <v>251</v>
      </c>
      <c r="C154" s="93" t="s">
        <v>86</v>
      </c>
      <c r="D154" s="91">
        <v>83147372</v>
      </c>
      <c r="E154" s="110">
        <v>6255532</v>
      </c>
      <c r="F154" s="91">
        <f t="shared" si="0"/>
        <v>76891840</v>
      </c>
      <c r="G154" s="97"/>
      <c r="H154" s="9"/>
    </row>
    <row r="155" spans="1:8" s="10" customFormat="1" ht="19.5" customHeight="1">
      <c r="A155" s="92">
        <v>250</v>
      </c>
      <c r="B155" s="92">
        <v>253</v>
      </c>
      <c r="C155" s="93" t="s">
        <v>184</v>
      </c>
      <c r="D155" s="91">
        <v>37498596</v>
      </c>
      <c r="E155" s="93">
        <v>0</v>
      </c>
      <c r="F155" s="91">
        <f t="shared" si="0"/>
        <v>37498596</v>
      </c>
      <c r="G155" s="97"/>
      <c r="H155" s="9"/>
    </row>
    <row r="156" spans="1:8" s="10" customFormat="1" ht="36" customHeight="1">
      <c r="A156" s="92">
        <v>260</v>
      </c>
      <c r="B156" s="92">
        <v>261</v>
      </c>
      <c r="C156" s="93" t="s">
        <v>87</v>
      </c>
      <c r="D156" s="91">
        <v>12753503</v>
      </c>
      <c r="E156" s="93">
        <v>0</v>
      </c>
      <c r="F156" s="91">
        <f t="shared" si="0"/>
        <v>12753503</v>
      </c>
      <c r="G156" s="97"/>
      <c r="H156" s="9"/>
    </row>
    <row r="157" spans="1:8" s="10" customFormat="1" ht="37.5" customHeight="1">
      <c r="A157" s="92">
        <v>260</v>
      </c>
      <c r="B157" s="92">
        <v>262</v>
      </c>
      <c r="C157" s="93" t="s">
        <v>185</v>
      </c>
      <c r="D157" s="91">
        <v>129227870</v>
      </c>
      <c r="E157" s="91">
        <v>19675590</v>
      </c>
      <c r="F157" s="91">
        <f t="shared" si="0"/>
        <v>109552280</v>
      </c>
      <c r="G157" s="97"/>
      <c r="H157" s="9"/>
    </row>
    <row r="158" spans="1:8" s="10" customFormat="1" ht="15.75">
      <c r="A158" s="92">
        <v>260</v>
      </c>
      <c r="B158" s="92">
        <v>263</v>
      </c>
      <c r="C158" s="93" t="s">
        <v>275</v>
      </c>
      <c r="D158" s="91">
        <v>1000000</v>
      </c>
      <c r="E158" s="91">
        <v>0</v>
      </c>
      <c r="F158" s="91">
        <f t="shared" si="0"/>
        <v>1000000</v>
      </c>
      <c r="G158" s="97"/>
      <c r="H158" s="9"/>
    </row>
    <row r="159" spans="1:8" s="10" customFormat="1" ht="15.75">
      <c r="A159" s="92">
        <v>260</v>
      </c>
      <c r="B159" s="92">
        <v>264</v>
      </c>
      <c r="C159" s="93" t="s">
        <v>88</v>
      </c>
      <c r="D159" s="91">
        <v>46000000</v>
      </c>
      <c r="E159" s="93">
        <v>0</v>
      </c>
      <c r="F159" s="91">
        <f t="shared" si="0"/>
        <v>46000000</v>
      </c>
      <c r="G159" s="97"/>
      <c r="H159" s="9"/>
    </row>
    <row r="160" spans="1:8" s="10" customFormat="1" ht="15.75">
      <c r="A160" s="92">
        <v>260</v>
      </c>
      <c r="B160" s="92">
        <v>265</v>
      </c>
      <c r="C160" s="93" t="s">
        <v>89</v>
      </c>
      <c r="D160" s="91">
        <v>0</v>
      </c>
      <c r="E160" s="93">
        <v>0</v>
      </c>
      <c r="F160" s="91">
        <f t="shared" si="0"/>
        <v>0</v>
      </c>
      <c r="G160" s="97"/>
      <c r="H160" s="9"/>
    </row>
    <row r="161" spans="1:8" ht="27.75" customHeight="1">
      <c r="A161" s="92">
        <v>260</v>
      </c>
      <c r="B161" s="92">
        <v>268</v>
      </c>
      <c r="C161" s="93" t="s">
        <v>90</v>
      </c>
      <c r="D161" s="91">
        <v>38360000</v>
      </c>
      <c r="E161" s="91">
        <v>2655000</v>
      </c>
      <c r="F161" s="91">
        <f t="shared" si="0"/>
        <v>35705000</v>
      </c>
      <c r="G161" s="97"/>
      <c r="H161" s="4"/>
    </row>
    <row r="162" spans="1:8" ht="26.25" customHeight="1">
      <c r="A162" s="92">
        <v>260</v>
      </c>
      <c r="B162" s="92">
        <v>269</v>
      </c>
      <c r="C162" s="93" t="s">
        <v>186</v>
      </c>
      <c r="D162" s="91">
        <v>329833300</v>
      </c>
      <c r="E162" s="91">
        <v>23000000</v>
      </c>
      <c r="F162" s="91">
        <f t="shared" si="0"/>
        <v>306833300</v>
      </c>
      <c r="G162" s="97"/>
      <c r="H162" s="4"/>
    </row>
    <row r="163" spans="1:8" ht="15.75">
      <c r="A163" s="92">
        <v>270</v>
      </c>
      <c r="B163" s="92">
        <v>271</v>
      </c>
      <c r="C163" s="93" t="s">
        <v>235</v>
      </c>
      <c r="D163" s="91">
        <v>3477000000</v>
      </c>
      <c r="E163" s="91">
        <v>284000000</v>
      </c>
      <c r="F163" s="91">
        <f t="shared" si="0"/>
        <v>3193000000</v>
      </c>
      <c r="G163" s="97"/>
      <c r="H163" s="4"/>
    </row>
    <row r="164" spans="1:8" ht="15.75">
      <c r="A164" s="92">
        <v>280</v>
      </c>
      <c r="B164" s="92">
        <v>284</v>
      </c>
      <c r="C164" s="93" t="s">
        <v>91</v>
      </c>
      <c r="D164" s="91">
        <v>10000000</v>
      </c>
      <c r="E164" s="91">
        <v>0</v>
      </c>
      <c r="F164" s="91">
        <f t="shared" si="0"/>
        <v>10000000</v>
      </c>
      <c r="G164" s="97"/>
      <c r="H164" s="4"/>
    </row>
    <row r="165" spans="1:8" ht="15.75">
      <c r="A165" s="92">
        <v>280</v>
      </c>
      <c r="B165" s="92">
        <v>288</v>
      </c>
      <c r="C165" s="93" t="s">
        <v>220</v>
      </c>
      <c r="D165" s="91">
        <v>44790244</v>
      </c>
      <c r="E165" s="91">
        <v>2951130</v>
      </c>
      <c r="F165" s="91">
        <f t="shared" si="0"/>
        <v>41839114</v>
      </c>
      <c r="G165" s="97"/>
      <c r="H165" s="4"/>
    </row>
    <row r="166" spans="1:8" ht="15.75">
      <c r="A166" s="92">
        <v>290</v>
      </c>
      <c r="B166" s="92">
        <v>291</v>
      </c>
      <c r="C166" s="93" t="s">
        <v>92</v>
      </c>
      <c r="D166" s="91">
        <v>97100000</v>
      </c>
      <c r="E166" s="91">
        <v>0</v>
      </c>
      <c r="F166" s="91">
        <f t="shared" si="0"/>
        <v>97100000</v>
      </c>
      <c r="G166" s="97"/>
      <c r="H166" s="4"/>
    </row>
    <row r="167" spans="1:8" ht="15.75">
      <c r="A167" s="92">
        <v>310</v>
      </c>
      <c r="B167" s="92">
        <v>311</v>
      </c>
      <c r="C167" s="93" t="s">
        <v>93</v>
      </c>
      <c r="D167" s="91">
        <v>10500000</v>
      </c>
      <c r="E167" s="91">
        <v>0</v>
      </c>
      <c r="F167" s="91">
        <f t="shared" si="0"/>
        <v>10500000</v>
      </c>
      <c r="G167" s="97"/>
      <c r="H167" s="4"/>
    </row>
    <row r="168" spans="1:8" ht="27" customHeight="1">
      <c r="A168" s="92">
        <v>330</v>
      </c>
      <c r="B168" s="92">
        <v>331</v>
      </c>
      <c r="C168" s="93" t="s">
        <v>187</v>
      </c>
      <c r="D168" s="91">
        <v>32000000</v>
      </c>
      <c r="E168" s="93">
        <v>0</v>
      </c>
      <c r="F168" s="91">
        <f t="shared" si="0"/>
        <v>32000000</v>
      </c>
      <c r="G168" s="97"/>
      <c r="H168" s="4"/>
    </row>
    <row r="169" spans="1:8" s="10" customFormat="1" ht="15.75">
      <c r="A169" s="92">
        <v>330</v>
      </c>
      <c r="B169" s="92">
        <v>333</v>
      </c>
      <c r="C169" s="93" t="s">
        <v>94</v>
      </c>
      <c r="D169" s="91">
        <v>3500000</v>
      </c>
      <c r="E169" s="91">
        <v>0</v>
      </c>
      <c r="F169" s="91">
        <f t="shared" si="0"/>
        <v>3500000</v>
      </c>
      <c r="G169" s="97"/>
      <c r="H169" s="9"/>
    </row>
    <row r="170" spans="1:8" ht="15.75">
      <c r="A170" s="92">
        <v>330</v>
      </c>
      <c r="B170" s="92">
        <v>334</v>
      </c>
      <c r="C170" s="93" t="s">
        <v>236</v>
      </c>
      <c r="D170" s="91">
        <v>10107397</v>
      </c>
      <c r="E170" s="91">
        <v>0</v>
      </c>
      <c r="F170" s="91">
        <f t="shared" si="0"/>
        <v>10107397</v>
      </c>
      <c r="G170" s="97"/>
      <c r="H170" s="4"/>
    </row>
    <row r="171" spans="1:8" ht="27" customHeight="1">
      <c r="A171" s="92">
        <v>340</v>
      </c>
      <c r="B171" s="92">
        <v>341</v>
      </c>
      <c r="C171" s="93" t="s">
        <v>95</v>
      </c>
      <c r="D171" s="91">
        <v>41000000</v>
      </c>
      <c r="E171" s="93">
        <v>0</v>
      </c>
      <c r="F171" s="91">
        <f t="shared" si="0"/>
        <v>41000000</v>
      </c>
      <c r="G171" s="97"/>
      <c r="H171" s="4"/>
    </row>
    <row r="172" spans="1:8" ht="15.75">
      <c r="A172" s="92">
        <v>340</v>
      </c>
      <c r="B172" s="92">
        <v>342</v>
      </c>
      <c r="C172" s="93" t="s">
        <v>237</v>
      </c>
      <c r="D172" s="91">
        <v>35923773</v>
      </c>
      <c r="E172" s="91">
        <v>0</v>
      </c>
      <c r="F172" s="91">
        <f t="shared" si="0"/>
        <v>35923773</v>
      </c>
      <c r="G172" s="97"/>
      <c r="H172" s="4"/>
    </row>
    <row r="173" spans="1:8" ht="24.75" customHeight="1">
      <c r="A173" s="92">
        <v>340</v>
      </c>
      <c r="B173" s="92">
        <v>343</v>
      </c>
      <c r="C173" s="93" t="s">
        <v>96</v>
      </c>
      <c r="D173" s="91">
        <v>12029400</v>
      </c>
      <c r="E173" s="91">
        <v>0</v>
      </c>
      <c r="F173" s="91">
        <f t="shared" si="0"/>
        <v>12029400</v>
      </c>
      <c r="G173" s="97"/>
      <c r="H173" s="4"/>
    </row>
    <row r="174" spans="1:8" ht="32.25" customHeight="1">
      <c r="A174" s="92">
        <v>340</v>
      </c>
      <c r="B174" s="92">
        <v>344</v>
      </c>
      <c r="C174" s="93" t="s">
        <v>188</v>
      </c>
      <c r="D174" s="91">
        <v>500000</v>
      </c>
      <c r="E174" s="91">
        <v>0</v>
      </c>
      <c r="F174" s="91">
        <f t="shared" si="0"/>
        <v>500000</v>
      </c>
      <c r="G174" s="97"/>
      <c r="H174" s="4"/>
    </row>
    <row r="175" spans="1:8" ht="30.75" customHeight="1">
      <c r="A175" s="92">
        <v>340</v>
      </c>
      <c r="B175" s="92">
        <v>345</v>
      </c>
      <c r="C175" s="93" t="s">
        <v>189</v>
      </c>
      <c r="D175" s="91">
        <v>1500000</v>
      </c>
      <c r="E175" s="91">
        <v>0</v>
      </c>
      <c r="F175" s="91">
        <f t="shared" si="0"/>
        <v>1500000</v>
      </c>
      <c r="G175" s="97"/>
      <c r="H175" s="4"/>
    </row>
    <row r="176" spans="1:8" ht="23.25" customHeight="1">
      <c r="A176" s="92">
        <v>340</v>
      </c>
      <c r="B176" s="92">
        <v>346</v>
      </c>
      <c r="C176" s="93" t="s">
        <v>97</v>
      </c>
      <c r="D176" s="91">
        <v>3000000</v>
      </c>
      <c r="E176" s="91">
        <v>0</v>
      </c>
      <c r="F176" s="91">
        <f t="shared" si="0"/>
        <v>3000000</v>
      </c>
      <c r="G176" s="97"/>
      <c r="H176" s="4"/>
    </row>
    <row r="177" spans="1:13" ht="24.75" customHeight="1">
      <c r="A177" s="92">
        <v>340</v>
      </c>
      <c r="B177" s="92">
        <v>347</v>
      </c>
      <c r="C177" s="93" t="s">
        <v>190</v>
      </c>
      <c r="D177" s="91">
        <v>2800000</v>
      </c>
      <c r="E177" s="91">
        <v>0</v>
      </c>
      <c r="F177" s="91">
        <f t="shared" si="0"/>
        <v>2800000</v>
      </c>
      <c r="G177" s="97"/>
      <c r="H177" s="4"/>
    </row>
    <row r="178" spans="1:13" ht="24" customHeight="1">
      <c r="A178" s="92">
        <v>350</v>
      </c>
      <c r="B178" s="92">
        <v>351</v>
      </c>
      <c r="C178" s="93" t="s">
        <v>98</v>
      </c>
      <c r="D178" s="91">
        <v>3000000</v>
      </c>
      <c r="E178" s="91">
        <v>0</v>
      </c>
      <c r="F178" s="91">
        <f t="shared" si="0"/>
        <v>3000000</v>
      </c>
      <c r="G178" s="97"/>
      <c r="H178" s="4"/>
    </row>
    <row r="179" spans="1:13" ht="24" customHeight="1">
      <c r="A179" s="92">
        <v>350</v>
      </c>
      <c r="B179" s="92">
        <v>352</v>
      </c>
      <c r="C179" s="93" t="s">
        <v>99</v>
      </c>
      <c r="D179" s="91">
        <v>1000000</v>
      </c>
      <c r="E179" s="91">
        <v>0</v>
      </c>
      <c r="F179" s="91">
        <f t="shared" si="0"/>
        <v>1000000</v>
      </c>
      <c r="G179" s="97"/>
      <c r="H179" s="4"/>
    </row>
    <row r="180" spans="1:13" ht="15.75">
      <c r="A180" s="92">
        <v>350</v>
      </c>
      <c r="B180" s="92">
        <v>354</v>
      </c>
      <c r="C180" s="93" t="s">
        <v>100</v>
      </c>
      <c r="D180" s="91">
        <v>500000</v>
      </c>
      <c r="E180" s="91">
        <v>0</v>
      </c>
      <c r="F180" s="91">
        <f t="shared" si="0"/>
        <v>500000</v>
      </c>
      <c r="G180" s="97"/>
      <c r="H180" s="4"/>
    </row>
    <row r="181" spans="1:13" ht="25.5" customHeight="1">
      <c r="A181" s="92">
        <v>350</v>
      </c>
      <c r="B181" s="92">
        <v>355</v>
      </c>
      <c r="C181" s="93" t="s">
        <v>191</v>
      </c>
      <c r="D181" s="91">
        <v>4000000</v>
      </c>
      <c r="E181" s="91">
        <v>0</v>
      </c>
      <c r="F181" s="91">
        <f t="shared" si="0"/>
        <v>4000000</v>
      </c>
      <c r="G181" s="97"/>
      <c r="H181" s="4"/>
    </row>
    <row r="182" spans="1:13" ht="26.25" customHeight="1">
      <c r="A182" s="92">
        <v>350</v>
      </c>
      <c r="B182" s="92">
        <v>357</v>
      </c>
      <c r="C182" s="93" t="s">
        <v>192</v>
      </c>
      <c r="D182" s="91">
        <v>3000000</v>
      </c>
      <c r="E182" s="91">
        <v>0</v>
      </c>
      <c r="F182" s="91">
        <f t="shared" si="0"/>
        <v>3000000</v>
      </c>
      <c r="G182" s="97"/>
      <c r="H182" s="9"/>
    </row>
    <row r="183" spans="1:13" ht="27" customHeight="1">
      <c r="A183" s="92">
        <v>350</v>
      </c>
      <c r="B183" s="92">
        <v>358</v>
      </c>
      <c r="C183" s="93" t="s">
        <v>101</v>
      </c>
      <c r="D183" s="91">
        <v>500000</v>
      </c>
      <c r="E183" s="91">
        <v>0</v>
      </c>
      <c r="F183" s="91">
        <f t="shared" si="0"/>
        <v>500000</v>
      </c>
      <c r="G183" s="97"/>
      <c r="H183" s="9"/>
    </row>
    <row r="184" spans="1:13" s="18" customFormat="1" ht="15.75">
      <c r="A184" s="92">
        <v>360</v>
      </c>
      <c r="B184" s="92">
        <v>361</v>
      </c>
      <c r="C184" s="93" t="s">
        <v>102</v>
      </c>
      <c r="D184" s="91">
        <v>45000000</v>
      </c>
      <c r="E184" s="91">
        <v>0</v>
      </c>
      <c r="F184" s="91">
        <f t="shared" si="0"/>
        <v>45000000</v>
      </c>
      <c r="G184" s="97"/>
      <c r="H184" s="17"/>
    </row>
    <row r="185" spans="1:13" s="18" customFormat="1" ht="18" customHeight="1">
      <c r="A185" s="92">
        <v>390</v>
      </c>
      <c r="B185" s="92">
        <v>391</v>
      </c>
      <c r="C185" s="93" t="s">
        <v>103</v>
      </c>
      <c r="D185" s="91">
        <v>500000</v>
      </c>
      <c r="E185" s="91">
        <v>0</v>
      </c>
      <c r="F185" s="91">
        <f t="shared" si="0"/>
        <v>500000</v>
      </c>
      <c r="G185" s="97"/>
      <c r="H185" s="17"/>
    </row>
    <row r="186" spans="1:13" s="18" customFormat="1" ht="15.75">
      <c r="A186" s="92">
        <v>390</v>
      </c>
      <c r="B186" s="92">
        <v>392</v>
      </c>
      <c r="C186" s="93" t="s">
        <v>193</v>
      </c>
      <c r="D186" s="91">
        <v>3000000</v>
      </c>
      <c r="E186" s="91">
        <v>0</v>
      </c>
      <c r="F186" s="91">
        <f t="shared" si="0"/>
        <v>3000000</v>
      </c>
      <c r="G186" s="97"/>
      <c r="H186" s="17"/>
    </row>
    <row r="187" spans="1:13" s="18" customFormat="1" ht="15.75">
      <c r="A187" s="92">
        <v>390</v>
      </c>
      <c r="B187" s="92">
        <v>393</v>
      </c>
      <c r="C187" s="93" t="s">
        <v>194</v>
      </c>
      <c r="D187" s="91">
        <v>500000</v>
      </c>
      <c r="E187" s="91">
        <v>0</v>
      </c>
      <c r="F187" s="91">
        <f t="shared" si="0"/>
        <v>500000</v>
      </c>
      <c r="G187" s="97"/>
      <c r="H187" s="17"/>
    </row>
    <row r="188" spans="1:13" s="18" customFormat="1" ht="15.75">
      <c r="A188" s="92">
        <v>390</v>
      </c>
      <c r="B188" s="92">
        <v>394</v>
      </c>
      <c r="C188" s="93" t="s">
        <v>104</v>
      </c>
      <c r="D188" s="91">
        <v>500000</v>
      </c>
      <c r="E188" s="91">
        <v>0</v>
      </c>
      <c r="F188" s="91">
        <f t="shared" si="0"/>
        <v>500000</v>
      </c>
      <c r="G188" s="97"/>
      <c r="H188" s="17"/>
    </row>
    <row r="189" spans="1:13" s="18" customFormat="1" ht="15.75">
      <c r="A189" s="92">
        <v>390</v>
      </c>
      <c r="B189" s="92">
        <v>395</v>
      </c>
      <c r="C189" s="93" t="s">
        <v>238</v>
      </c>
      <c r="D189" s="91">
        <v>0</v>
      </c>
      <c r="E189" s="91">
        <v>0</v>
      </c>
      <c r="F189" s="91">
        <f t="shared" si="0"/>
        <v>0</v>
      </c>
      <c r="G189" s="97"/>
      <c r="H189" s="17"/>
    </row>
    <row r="190" spans="1:13" s="18" customFormat="1" ht="15.75">
      <c r="A190" s="92">
        <v>390</v>
      </c>
      <c r="B190" s="92">
        <v>396</v>
      </c>
      <c r="C190" s="93" t="s">
        <v>105</v>
      </c>
      <c r="D190" s="91">
        <v>500000</v>
      </c>
      <c r="E190" s="91">
        <v>0</v>
      </c>
      <c r="F190" s="91">
        <f t="shared" si="0"/>
        <v>500000</v>
      </c>
      <c r="G190" s="97"/>
      <c r="H190" s="17"/>
    </row>
    <row r="191" spans="1:13" s="19" customFormat="1" ht="15.75">
      <c r="A191" s="92">
        <v>390</v>
      </c>
      <c r="B191" s="92">
        <v>397</v>
      </c>
      <c r="C191" s="93" t="s">
        <v>106</v>
      </c>
      <c r="D191" s="91">
        <v>2000000</v>
      </c>
      <c r="E191" s="91">
        <v>0</v>
      </c>
      <c r="F191" s="91">
        <f t="shared" si="0"/>
        <v>2000000</v>
      </c>
      <c r="G191" s="97"/>
      <c r="H191" s="17"/>
      <c r="I191" s="18"/>
      <c r="J191" s="18"/>
      <c r="K191" s="18"/>
      <c r="L191" s="18"/>
      <c r="M191" s="18"/>
    </row>
    <row r="192" spans="1:13" s="19" customFormat="1" ht="15.75">
      <c r="A192" s="92">
        <v>390</v>
      </c>
      <c r="B192" s="92">
        <v>398</v>
      </c>
      <c r="C192" s="93" t="s">
        <v>107</v>
      </c>
      <c r="D192" s="91">
        <v>2000000</v>
      </c>
      <c r="E192" s="91">
        <v>0</v>
      </c>
      <c r="F192" s="91">
        <f t="shared" si="0"/>
        <v>2000000</v>
      </c>
      <c r="G192" s="97"/>
      <c r="H192" s="17"/>
      <c r="I192" s="18"/>
      <c r="J192" s="18"/>
      <c r="K192" s="18"/>
      <c r="L192" s="18"/>
      <c r="M192" s="18"/>
    </row>
    <row r="193" spans="1:8" ht="26.25" customHeight="1">
      <c r="A193" s="92">
        <v>390</v>
      </c>
      <c r="B193" s="92">
        <v>399</v>
      </c>
      <c r="C193" s="93" t="s">
        <v>108</v>
      </c>
      <c r="D193" s="91">
        <v>2000000</v>
      </c>
      <c r="E193" s="91">
        <v>0</v>
      </c>
      <c r="F193" s="91">
        <f t="shared" si="0"/>
        <v>2000000</v>
      </c>
      <c r="G193" s="97"/>
      <c r="H193" s="4"/>
    </row>
    <row r="194" spans="1:8" ht="35.25" customHeight="1">
      <c r="A194" s="92">
        <v>530</v>
      </c>
      <c r="B194" s="92">
        <v>534</v>
      </c>
      <c r="C194" s="93" t="s">
        <v>239</v>
      </c>
      <c r="D194" s="91">
        <v>2500000</v>
      </c>
      <c r="E194" s="91">
        <v>0</v>
      </c>
      <c r="F194" s="91">
        <f t="shared" si="0"/>
        <v>2500000</v>
      </c>
      <c r="G194" s="97"/>
      <c r="H194" s="4"/>
    </row>
    <row r="195" spans="1:8" ht="36" customHeight="1">
      <c r="A195" s="92">
        <v>530</v>
      </c>
      <c r="B195" s="92">
        <v>536</v>
      </c>
      <c r="C195" s="93" t="s">
        <v>221</v>
      </c>
      <c r="D195" s="91">
        <v>7500000</v>
      </c>
      <c r="E195" s="91">
        <v>0</v>
      </c>
      <c r="F195" s="91">
        <f t="shared" si="0"/>
        <v>7500000</v>
      </c>
      <c r="G195" s="97"/>
      <c r="H195" s="4"/>
    </row>
    <row r="196" spans="1:8" ht="24.75" customHeight="1">
      <c r="A196" s="92">
        <v>530</v>
      </c>
      <c r="B196" s="92">
        <v>538</v>
      </c>
      <c r="C196" s="93" t="s">
        <v>195</v>
      </c>
      <c r="D196" s="91">
        <v>7352580</v>
      </c>
      <c r="E196" s="91">
        <v>0</v>
      </c>
      <c r="F196" s="91">
        <f t="shared" si="0"/>
        <v>7352580</v>
      </c>
      <c r="G196" s="98"/>
      <c r="H196" s="4"/>
    </row>
    <row r="197" spans="1:8" ht="26.25" customHeight="1">
      <c r="A197" s="92">
        <v>540</v>
      </c>
      <c r="B197" s="92">
        <v>541</v>
      </c>
      <c r="C197" s="93" t="s">
        <v>196</v>
      </c>
      <c r="D197" s="91">
        <v>17766460</v>
      </c>
      <c r="E197" s="91">
        <v>0</v>
      </c>
      <c r="F197" s="91">
        <f t="shared" ref="F197:F201" si="1">D197-E197</f>
        <v>17766460</v>
      </c>
      <c r="G197" s="98"/>
      <c r="H197" s="4"/>
    </row>
    <row r="198" spans="1:8" ht="31.5" customHeight="1">
      <c r="A198" s="92">
        <v>540</v>
      </c>
      <c r="B198" s="92">
        <v>543</v>
      </c>
      <c r="C198" s="93" t="s">
        <v>240</v>
      </c>
      <c r="D198" s="91">
        <v>50315361</v>
      </c>
      <c r="E198" s="91">
        <v>0</v>
      </c>
      <c r="F198" s="91">
        <f t="shared" si="1"/>
        <v>50315361</v>
      </c>
      <c r="G198" s="98"/>
      <c r="H198" s="4"/>
    </row>
    <row r="199" spans="1:8" ht="15.75">
      <c r="A199" s="92">
        <v>570</v>
      </c>
      <c r="B199" s="92">
        <v>579</v>
      </c>
      <c r="C199" s="93" t="s">
        <v>222</v>
      </c>
      <c r="D199" s="91">
        <v>10000000</v>
      </c>
      <c r="E199" s="91">
        <v>0</v>
      </c>
      <c r="F199" s="91">
        <f t="shared" si="1"/>
        <v>10000000</v>
      </c>
      <c r="G199" s="97"/>
      <c r="H199" s="4"/>
    </row>
    <row r="200" spans="1:8" ht="22.5" customHeight="1">
      <c r="A200" s="136">
        <v>910</v>
      </c>
      <c r="B200" s="93"/>
      <c r="C200" s="83" t="s">
        <v>109</v>
      </c>
      <c r="D200" s="93"/>
      <c r="E200" s="93"/>
      <c r="F200" s="91">
        <f t="shared" si="1"/>
        <v>0</v>
      </c>
      <c r="G200" s="97"/>
      <c r="H200" s="4"/>
    </row>
    <row r="201" spans="1:8" ht="21" customHeight="1">
      <c r="A201" s="136">
        <v>910</v>
      </c>
      <c r="B201" s="136">
        <v>910</v>
      </c>
      <c r="C201" s="93" t="s">
        <v>241</v>
      </c>
      <c r="D201" s="91">
        <v>209887115</v>
      </c>
      <c r="E201" s="91">
        <v>1893130</v>
      </c>
      <c r="F201" s="91">
        <f t="shared" si="1"/>
        <v>207993985</v>
      </c>
      <c r="G201" s="99"/>
      <c r="H201" s="4"/>
    </row>
    <row r="202" spans="1:8" ht="16.5" customHeight="1">
      <c r="A202" s="93"/>
      <c r="B202" s="93"/>
      <c r="C202" s="137" t="s">
        <v>242</v>
      </c>
      <c r="D202" s="111">
        <f>SUM(D133:D201)</f>
        <v>44148556611</v>
      </c>
      <c r="E202" s="111">
        <f>SUM(E133:E201)</f>
        <v>9082550208</v>
      </c>
      <c r="F202" s="111">
        <f>D202-E202</f>
        <v>35066006403</v>
      </c>
      <c r="G202" s="35"/>
      <c r="H202" s="4"/>
    </row>
    <row r="203" spans="1:8" ht="15.75">
      <c r="A203" s="94"/>
      <c r="B203" s="94"/>
      <c r="C203" s="94"/>
      <c r="D203" s="95"/>
      <c r="E203" s="95"/>
      <c r="F203" s="95"/>
      <c r="G203" s="35"/>
      <c r="H203" s="4"/>
    </row>
    <row r="204" spans="1:8" ht="21.75" customHeight="1">
      <c r="A204" s="83" t="s">
        <v>352</v>
      </c>
      <c r="B204" s="83"/>
      <c r="C204" s="83"/>
      <c r="D204" s="34"/>
      <c r="E204" s="34"/>
      <c r="F204" s="34"/>
      <c r="G204" s="35"/>
      <c r="H204" s="4"/>
    </row>
    <row r="205" spans="1:8" ht="33.75" customHeight="1">
      <c r="A205" s="100" t="s">
        <v>197</v>
      </c>
      <c r="B205" s="100" t="s">
        <v>198</v>
      </c>
      <c r="C205" s="84" t="s">
        <v>199</v>
      </c>
      <c r="D205" s="34"/>
      <c r="E205" s="34"/>
      <c r="F205" s="34"/>
      <c r="G205" s="35"/>
      <c r="H205" s="4"/>
    </row>
    <row r="206" spans="1:8" ht="40.5" customHeight="1">
      <c r="A206" s="112">
        <f>[1]EJECUCIÓN!$D$73</f>
        <v>44148556611</v>
      </c>
      <c r="B206" s="112">
        <v>9082550208</v>
      </c>
      <c r="C206" s="112">
        <f>+A206-B206</f>
        <v>35066006403</v>
      </c>
      <c r="D206" s="34"/>
      <c r="E206" s="34"/>
      <c r="F206" s="34"/>
      <c r="G206" s="35"/>
      <c r="H206" s="4"/>
    </row>
    <row r="207" spans="1:8" ht="33.75" customHeight="1">
      <c r="A207" s="33"/>
      <c r="B207" s="33"/>
      <c r="C207" s="33"/>
      <c r="D207" s="34"/>
      <c r="E207" s="34"/>
      <c r="F207" s="34"/>
      <c r="G207" s="35"/>
      <c r="H207" s="4"/>
    </row>
    <row r="208" spans="1:8" ht="15.75">
      <c r="A208" s="33"/>
      <c r="B208" s="33"/>
      <c r="C208" s="33"/>
      <c r="D208" s="34"/>
      <c r="E208" s="34"/>
      <c r="F208" s="34"/>
      <c r="G208" s="35"/>
      <c r="H208" s="4"/>
    </row>
    <row r="209" spans="1:8" ht="15.75">
      <c r="A209" s="33"/>
      <c r="B209" s="33"/>
      <c r="C209" s="33"/>
      <c r="D209" s="34"/>
      <c r="E209" s="34"/>
      <c r="F209" s="34"/>
      <c r="G209" s="35"/>
      <c r="H209" s="4"/>
    </row>
    <row r="210" spans="1:8" ht="15.75">
      <c r="A210" s="33"/>
      <c r="B210" s="33"/>
      <c r="C210" s="33"/>
      <c r="D210" s="34"/>
      <c r="E210" s="34"/>
      <c r="F210" s="34"/>
      <c r="G210" s="35"/>
      <c r="H210" s="4"/>
    </row>
    <row r="211" spans="1:8" ht="15.75">
      <c r="A211" s="33"/>
      <c r="B211" s="33"/>
      <c r="C211" s="33"/>
      <c r="D211" s="34"/>
      <c r="E211" s="34"/>
      <c r="F211" s="34"/>
      <c r="G211" s="35"/>
      <c r="H211" s="4"/>
    </row>
    <row r="212" spans="1:8" ht="15.75">
      <c r="A212" s="33"/>
      <c r="B212" s="33"/>
      <c r="C212" s="33"/>
      <c r="D212" s="34"/>
      <c r="E212" s="34"/>
      <c r="F212" s="34"/>
      <c r="G212" s="35"/>
      <c r="H212" s="4"/>
    </row>
    <row r="213" spans="1:8" ht="15.75">
      <c r="A213" s="33"/>
      <c r="B213" s="33"/>
      <c r="C213" s="33"/>
      <c r="D213" s="34"/>
      <c r="E213" s="34"/>
      <c r="F213" s="34"/>
      <c r="G213" s="35"/>
      <c r="H213" s="4"/>
    </row>
    <row r="214" spans="1:8" ht="18.75">
      <c r="A214" s="313" t="s">
        <v>141</v>
      </c>
      <c r="B214" s="313"/>
      <c r="C214" s="313"/>
      <c r="D214" s="313"/>
      <c r="E214" s="313"/>
      <c r="F214" s="313"/>
      <c r="G214" s="313"/>
      <c r="H214" s="4"/>
    </row>
    <row r="215" spans="1:8" ht="21.75" customHeight="1">
      <c r="A215" s="240" t="s">
        <v>151</v>
      </c>
      <c r="B215" s="240"/>
      <c r="C215" s="240"/>
      <c r="D215" s="240"/>
      <c r="E215" s="240"/>
      <c r="F215" s="240"/>
      <c r="G215" s="240"/>
      <c r="H215" s="4"/>
    </row>
    <row r="216" spans="1:8" ht="47.25">
      <c r="A216" s="60" t="s">
        <v>142</v>
      </c>
      <c r="B216" s="60" t="s">
        <v>143</v>
      </c>
      <c r="C216" s="233" t="s">
        <v>16</v>
      </c>
      <c r="D216" s="234"/>
      <c r="E216" s="217" t="s">
        <v>127</v>
      </c>
      <c r="F216" s="217"/>
      <c r="G216" s="60" t="s">
        <v>200</v>
      </c>
      <c r="H216" s="4"/>
    </row>
    <row r="217" spans="1:8" ht="15.75" customHeight="1">
      <c r="A217" s="68" t="s">
        <v>276</v>
      </c>
      <c r="B217" s="68">
        <v>37</v>
      </c>
      <c r="C217" s="223" t="s">
        <v>201</v>
      </c>
      <c r="D217" s="224"/>
      <c r="E217" s="206" t="s">
        <v>144</v>
      </c>
      <c r="F217" s="206"/>
      <c r="G217" s="71" t="s">
        <v>145</v>
      </c>
      <c r="H217" s="4"/>
    </row>
    <row r="218" spans="1:8" ht="15.75" customHeight="1">
      <c r="A218" s="68" t="s">
        <v>277</v>
      </c>
      <c r="B218" s="68">
        <v>74</v>
      </c>
      <c r="C218" s="223" t="s">
        <v>201</v>
      </c>
      <c r="D218" s="224"/>
      <c r="E218" s="206" t="s">
        <v>144</v>
      </c>
      <c r="F218" s="206"/>
      <c r="G218" s="71" t="s">
        <v>145</v>
      </c>
      <c r="H218" s="4"/>
    </row>
    <row r="219" spans="1:8" ht="15.75" customHeight="1">
      <c r="A219" s="69" t="s">
        <v>261</v>
      </c>
      <c r="B219" s="69">
        <v>30</v>
      </c>
      <c r="C219" s="223" t="s">
        <v>201</v>
      </c>
      <c r="D219" s="224"/>
      <c r="E219" s="206" t="s">
        <v>144</v>
      </c>
      <c r="F219" s="206"/>
      <c r="G219" s="71" t="s">
        <v>145</v>
      </c>
      <c r="H219" s="4"/>
    </row>
    <row r="220" spans="1:8" ht="15.75">
      <c r="A220" s="198"/>
      <c r="B220" s="199"/>
      <c r="C220" s="199"/>
      <c r="D220" s="199"/>
      <c r="E220" s="199"/>
      <c r="F220" s="199"/>
      <c r="G220" s="199"/>
      <c r="H220" s="4"/>
    </row>
    <row r="221" spans="1:8" ht="15.75">
      <c r="A221" s="62"/>
      <c r="B221" s="62"/>
      <c r="C221" s="62"/>
      <c r="D221" s="62"/>
      <c r="E221" s="62"/>
      <c r="F221" s="62"/>
      <c r="G221" s="62"/>
      <c r="H221" s="4"/>
    </row>
    <row r="222" spans="1:8" ht="16.5">
      <c r="A222" s="301" t="s">
        <v>152</v>
      </c>
      <c r="B222" s="302"/>
      <c r="C222" s="302"/>
      <c r="D222" s="302"/>
      <c r="E222" s="302"/>
      <c r="F222" s="302"/>
      <c r="G222" s="303"/>
      <c r="H222" s="4"/>
    </row>
    <row r="223" spans="1:8" ht="15.75">
      <c r="A223" s="210" t="s">
        <v>128</v>
      </c>
      <c r="B223" s="211"/>
      <c r="C223" s="210" t="s">
        <v>16</v>
      </c>
      <c r="D223" s="211"/>
      <c r="E223" s="63" t="s">
        <v>33</v>
      </c>
      <c r="F223" s="210" t="s">
        <v>129</v>
      </c>
      <c r="G223" s="211"/>
      <c r="H223" s="4"/>
    </row>
    <row r="224" spans="1:8" ht="15.75">
      <c r="A224" s="205" t="s">
        <v>146</v>
      </c>
      <c r="B224" s="204"/>
      <c r="C224" s="205" t="s">
        <v>153</v>
      </c>
      <c r="D224" s="204"/>
      <c r="E224" s="70" t="s">
        <v>278</v>
      </c>
      <c r="F224" s="203" t="s">
        <v>147</v>
      </c>
      <c r="G224" s="204"/>
      <c r="H224" s="4"/>
    </row>
    <row r="225" spans="1:8" ht="15.75" customHeight="1">
      <c r="A225" s="205"/>
      <c r="B225" s="204"/>
      <c r="C225" s="205"/>
      <c r="D225" s="204"/>
      <c r="E225" s="70"/>
      <c r="F225" s="205"/>
      <c r="G225" s="204"/>
      <c r="H225" s="4"/>
    </row>
    <row r="226" spans="1:8" ht="70.5" customHeight="1">
      <c r="A226" s="198"/>
      <c r="B226" s="199"/>
      <c r="C226" s="199"/>
      <c r="D226" s="199"/>
      <c r="E226" s="199"/>
      <c r="F226" s="199"/>
      <c r="G226" s="199"/>
      <c r="H226" s="4"/>
    </row>
    <row r="227" spans="1:8" s="10" customFormat="1" ht="16.5">
      <c r="A227" s="240" t="s">
        <v>154</v>
      </c>
      <c r="B227" s="240"/>
      <c r="C227" s="240"/>
      <c r="D227" s="240"/>
      <c r="E227" s="240"/>
      <c r="F227" s="240"/>
      <c r="G227" s="240"/>
      <c r="H227" s="9"/>
    </row>
    <row r="228" spans="1:8" ht="63">
      <c r="A228" s="59" t="s">
        <v>159</v>
      </c>
      <c r="B228" s="59" t="s">
        <v>130</v>
      </c>
      <c r="C228" s="60" t="s">
        <v>131</v>
      </c>
      <c r="D228" s="217" t="s">
        <v>132</v>
      </c>
      <c r="E228" s="217"/>
      <c r="F228" s="217"/>
      <c r="G228" s="64" t="s">
        <v>133</v>
      </c>
      <c r="H228" s="4"/>
    </row>
    <row r="229" spans="1:8" ht="21" customHeight="1">
      <c r="A229" s="75"/>
      <c r="B229" s="76"/>
      <c r="C229" s="68"/>
      <c r="D229" s="206"/>
      <c r="E229" s="206"/>
      <c r="F229" s="206"/>
      <c r="G229" s="37"/>
      <c r="H229" s="4"/>
    </row>
    <row r="230" spans="1:8" ht="7.5" customHeight="1">
      <c r="A230" s="65"/>
      <c r="B230" s="66"/>
      <c r="C230" s="66"/>
      <c r="D230" s="66"/>
      <c r="E230" s="66"/>
      <c r="F230" s="66"/>
      <c r="G230" s="67"/>
      <c r="H230" s="4"/>
    </row>
    <row r="231" spans="1:8" ht="41.25" customHeight="1">
      <c r="A231" s="322" t="s">
        <v>155</v>
      </c>
      <c r="B231" s="323"/>
      <c r="C231" s="323"/>
      <c r="D231" s="323"/>
      <c r="E231" s="323"/>
      <c r="F231" s="323"/>
      <c r="G231" s="324"/>
      <c r="H231" s="4"/>
    </row>
    <row r="232" spans="1:8" ht="16.5">
      <c r="A232" s="200" t="s">
        <v>156</v>
      </c>
      <c r="B232" s="201"/>
      <c r="C232" s="201"/>
      <c r="D232" s="201"/>
      <c r="E232" s="201"/>
      <c r="F232" s="201"/>
      <c r="G232" s="202"/>
      <c r="H232" s="4"/>
    </row>
    <row r="233" spans="1:8" s="7" customFormat="1" ht="15.75">
      <c r="A233" s="210" t="s">
        <v>134</v>
      </c>
      <c r="B233" s="211"/>
      <c r="C233" s="235" t="s">
        <v>135</v>
      </c>
      <c r="D233" s="236"/>
      <c r="E233" s="210" t="s">
        <v>129</v>
      </c>
      <c r="F233" s="237"/>
      <c r="G233" s="211"/>
      <c r="H233" s="6"/>
    </row>
    <row r="234" spans="1:8" s="7" customFormat="1" ht="15.75" customHeight="1">
      <c r="A234" s="238">
        <v>1</v>
      </c>
      <c r="B234" s="239"/>
      <c r="C234" s="238" t="s">
        <v>279</v>
      </c>
      <c r="D234" s="239"/>
      <c r="E234" s="203" t="s">
        <v>282</v>
      </c>
      <c r="F234" s="228"/>
      <c r="G234" s="229"/>
      <c r="H234" s="6"/>
    </row>
    <row r="235" spans="1:8" ht="15.75">
      <c r="A235" s="221">
        <v>2</v>
      </c>
      <c r="B235" s="222"/>
      <c r="C235" s="221" t="s">
        <v>280</v>
      </c>
      <c r="D235" s="222"/>
      <c r="E235" s="203" t="s">
        <v>283</v>
      </c>
      <c r="F235" s="228"/>
      <c r="G235" s="229"/>
      <c r="H235" s="4"/>
    </row>
    <row r="236" spans="1:8" ht="18" customHeight="1">
      <c r="A236" s="221">
        <v>3</v>
      </c>
      <c r="B236" s="222"/>
      <c r="C236" s="221" t="s">
        <v>281</v>
      </c>
      <c r="D236" s="222"/>
      <c r="E236" s="230" t="s">
        <v>284</v>
      </c>
      <c r="F236" s="231"/>
      <c r="G236" s="232"/>
      <c r="H236" s="4"/>
    </row>
    <row r="237" spans="1:8" ht="29.25" customHeight="1">
      <c r="A237" s="198" t="s">
        <v>34</v>
      </c>
      <c r="B237" s="199"/>
      <c r="C237" s="199"/>
      <c r="D237" s="199"/>
      <c r="E237" s="199"/>
      <c r="F237" s="199"/>
      <c r="G237" s="199"/>
      <c r="H237" s="4"/>
    </row>
    <row r="238" spans="1:8" ht="6" customHeight="1">
      <c r="A238" s="61"/>
      <c r="B238" s="62"/>
      <c r="C238" s="62"/>
      <c r="D238" s="62"/>
      <c r="E238" s="62"/>
      <c r="F238" s="62"/>
      <c r="G238" s="62"/>
      <c r="H238" s="4"/>
    </row>
    <row r="239" spans="1:8" ht="16.5">
      <c r="A239" s="212" t="s">
        <v>157</v>
      </c>
      <c r="B239" s="212"/>
      <c r="C239" s="212"/>
      <c r="D239" s="212"/>
      <c r="E239" s="212"/>
      <c r="F239" s="212"/>
      <c r="G239" s="212"/>
      <c r="H239" s="4"/>
    </row>
    <row r="240" spans="1:8" ht="33.75" customHeight="1">
      <c r="A240" s="60" t="s">
        <v>136</v>
      </c>
      <c r="B240" s="60" t="s">
        <v>137</v>
      </c>
      <c r="C240" s="233" t="s">
        <v>138</v>
      </c>
      <c r="D240" s="234"/>
      <c r="E240" s="60" t="s">
        <v>139</v>
      </c>
      <c r="F240" s="217" t="s">
        <v>140</v>
      </c>
      <c r="G240" s="217"/>
      <c r="H240" s="4"/>
    </row>
    <row r="241" spans="1:8" ht="15.75">
      <c r="A241" s="68"/>
      <c r="B241" s="68"/>
      <c r="C241" s="218" t="s">
        <v>285</v>
      </c>
      <c r="D241" s="219"/>
      <c r="E241" s="68"/>
      <c r="F241" s="220"/>
      <c r="G241" s="220"/>
      <c r="H241" s="4"/>
    </row>
    <row r="242" spans="1:8" ht="15.75">
      <c r="A242" s="198"/>
      <c r="B242" s="199"/>
      <c r="C242" s="199"/>
      <c r="D242" s="199"/>
      <c r="E242" s="199"/>
      <c r="F242" s="199"/>
      <c r="G242" s="199"/>
      <c r="H242" s="4"/>
    </row>
    <row r="243" spans="1:8" ht="15.75" customHeight="1">
      <c r="A243" s="16" t="s">
        <v>4</v>
      </c>
      <c r="B243" s="15" t="s">
        <v>33</v>
      </c>
      <c r="C243" s="296" t="s">
        <v>22</v>
      </c>
      <c r="D243" s="297"/>
      <c r="E243" s="298"/>
      <c r="F243" s="299" t="s">
        <v>23</v>
      </c>
      <c r="G243" s="300"/>
      <c r="H243" s="4"/>
    </row>
    <row r="244" spans="1:8" ht="15.75">
      <c r="A244" s="23"/>
      <c r="B244" s="23"/>
      <c r="C244" s="213"/>
      <c r="D244" s="213"/>
      <c r="E244" s="214"/>
      <c r="F244" s="213"/>
      <c r="G244" s="214"/>
      <c r="H244" s="4"/>
    </row>
    <row r="245" spans="1:8" ht="8.25" customHeight="1">
      <c r="A245" s="72"/>
      <c r="B245" s="73"/>
      <c r="C245" s="73"/>
      <c r="D245" s="73"/>
      <c r="E245" s="73"/>
      <c r="F245" s="73"/>
      <c r="G245" s="73"/>
      <c r="H245" s="4"/>
    </row>
    <row r="246" spans="1:8" ht="29.25" customHeight="1">
      <c r="A246" s="282" t="s">
        <v>163</v>
      </c>
      <c r="B246" s="282"/>
      <c r="C246" s="282"/>
      <c r="D246" s="282"/>
      <c r="E246" s="282"/>
      <c r="F246" s="282"/>
      <c r="G246" s="282"/>
      <c r="H246" s="4"/>
    </row>
    <row r="247" spans="1:8" ht="38.25" customHeight="1">
      <c r="A247" s="77" t="s">
        <v>211</v>
      </c>
      <c r="B247" s="77" t="s">
        <v>161</v>
      </c>
      <c r="C247" s="299" t="s">
        <v>16</v>
      </c>
      <c r="D247" s="300"/>
      <c r="E247" s="77" t="s">
        <v>162</v>
      </c>
      <c r="F247" s="215" t="s">
        <v>355</v>
      </c>
      <c r="G247" s="216"/>
      <c r="H247" s="4"/>
    </row>
    <row r="248" spans="1:8" ht="12.75" customHeight="1">
      <c r="A248" s="78"/>
      <c r="B248" s="78"/>
      <c r="C248" s="207" t="s">
        <v>165</v>
      </c>
      <c r="D248" s="208"/>
      <c r="E248" s="78"/>
      <c r="F248" s="209"/>
      <c r="G248" s="209"/>
      <c r="H248" s="4"/>
    </row>
    <row r="249" spans="1:8" ht="16.5">
      <c r="A249" s="321" t="s">
        <v>164</v>
      </c>
      <c r="B249" s="321"/>
      <c r="C249" s="321"/>
      <c r="D249" s="321"/>
      <c r="E249" s="321"/>
      <c r="F249" s="321"/>
      <c r="G249" s="321"/>
      <c r="H249" s="4"/>
    </row>
    <row r="250" spans="1:8" ht="15.75">
      <c r="A250" s="296" t="s">
        <v>24</v>
      </c>
      <c r="B250" s="296"/>
      <c r="C250" s="296"/>
      <c r="D250" s="296" t="s">
        <v>30</v>
      </c>
      <c r="E250" s="296"/>
      <c r="F250" s="296"/>
      <c r="G250" s="296"/>
      <c r="H250" s="4"/>
    </row>
    <row r="251" spans="1:8" ht="15.75">
      <c r="A251" s="305">
        <v>2019</v>
      </c>
      <c r="B251" s="305"/>
      <c r="C251" s="305"/>
      <c r="D251" s="306">
        <v>2.81</v>
      </c>
      <c r="E251" s="306"/>
      <c r="F251" s="306"/>
      <c r="G251" s="306"/>
      <c r="H251" s="4"/>
    </row>
    <row r="252" spans="1:8" ht="15.75">
      <c r="A252" s="305">
        <v>2020</v>
      </c>
      <c r="B252" s="305"/>
      <c r="C252" s="305"/>
      <c r="D252" s="306">
        <v>1.72</v>
      </c>
      <c r="E252" s="306"/>
      <c r="F252" s="306"/>
      <c r="G252" s="306"/>
      <c r="H252" s="4"/>
    </row>
    <row r="253" spans="1:8" ht="15.75">
      <c r="A253" s="305">
        <v>2021</v>
      </c>
      <c r="B253" s="305"/>
      <c r="C253" s="305"/>
      <c r="D253" s="306">
        <v>1.97</v>
      </c>
      <c r="E253" s="306"/>
      <c r="F253" s="306"/>
      <c r="G253" s="306"/>
      <c r="H253" s="4"/>
    </row>
    <row r="254" spans="1:8" ht="15.75">
      <c r="A254" s="213">
        <v>2022</v>
      </c>
      <c r="B254" s="325"/>
      <c r="C254" s="214"/>
      <c r="D254" s="288">
        <v>2.12</v>
      </c>
      <c r="E254" s="326"/>
      <c r="F254" s="326"/>
      <c r="G254" s="289"/>
      <c r="H254" s="4"/>
    </row>
    <row r="255" spans="1:8" ht="15.75">
      <c r="A255" s="305">
        <v>2023</v>
      </c>
      <c r="B255" s="305"/>
      <c r="C255" s="305"/>
      <c r="D255" s="288">
        <v>2.27</v>
      </c>
      <c r="E255" s="326"/>
      <c r="F255" s="326"/>
      <c r="G255" s="289"/>
      <c r="H255" s="4"/>
    </row>
    <row r="256" spans="1:8" ht="15.75">
      <c r="A256" s="305">
        <v>2024</v>
      </c>
      <c r="B256" s="305"/>
      <c r="C256" s="305"/>
      <c r="D256" s="306">
        <v>2.76</v>
      </c>
      <c r="E256" s="306"/>
      <c r="F256" s="306"/>
      <c r="G256" s="306"/>
      <c r="H256" s="4"/>
    </row>
    <row r="257" spans="1:8" ht="25.5" customHeight="1">
      <c r="A257" s="271" t="s">
        <v>209</v>
      </c>
      <c r="B257" s="306"/>
      <c r="C257" s="306"/>
      <c r="D257" s="306"/>
      <c r="E257" s="306"/>
      <c r="F257" s="306"/>
      <c r="G257" s="306"/>
      <c r="H257" s="4"/>
    </row>
    <row r="258" spans="1:8" ht="6.75" customHeight="1">
      <c r="A258" s="72"/>
      <c r="B258" s="73"/>
      <c r="C258" s="73"/>
      <c r="D258" s="73"/>
      <c r="E258" s="73"/>
      <c r="F258" s="73"/>
      <c r="G258" s="73"/>
      <c r="H258" s="4"/>
    </row>
    <row r="259" spans="1:8" ht="25.5" customHeight="1">
      <c r="A259" s="321" t="s">
        <v>212</v>
      </c>
      <c r="B259" s="321"/>
      <c r="C259" s="321"/>
      <c r="D259" s="321"/>
      <c r="E259" s="321"/>
      <c r="F259" s="321"/>
      <c r="G259" s="321"/>
      <c r="H259" s="4"/>
    </row>
    <row r="260" spans="1:8" ht="25.5" customHeight="1">
      <c r="A260" s="296" t="s">
        <v>166</v>
      </c>
      <c r="B260" s="296"/>
      <c r="C260" s="296"/>
      <c r="D260" s="296"/>
      <c r="E260" s="296"/>
      <c r="F260" s="296"/>
      <c r="G260" s="296"/>
      <c r="H260" s="4"/>
    </row>
    <row r="261" spans="1:8" ht="25.5" customHeight="1">
      <c r="A261" s="14" t="s">
        <v>167</v>
      </c>
      <c r="B261" s="15" t="s">
        <v>33</v>
      </c>
      <c r="C261" s="296" t="s">
        <v>16</v>
      </c>
      <c r="D261" s="296"/>
      <c r="E261" s="296"/>
      <c r="F261" s="216" t="s">
        <v>168</v>
      </c>
      <c r="G261" s="216"/>
      <c r="H261" s="4"/>
    </row>
    <row r="262" spans="1:8" ht="15" customHeight="1">
      <c r="A262" s="23"/>
      <c r="B262" s="23"/>
      <c r="C262" s="306" t="s">
        <v>170</v>
      </c>
      <c r="D262" s="306"/>
      <c r="E262" s="306"/>
      <c r="F262" s="209"/>
      <c r="G262" s="209"/>
      <c r="H262" s="4"/>
    </row>
    <row r="263" spans="1:8" ht="15" customHeight="1">
      <c r="A263" s="23"/>
      <c r="B263" s="23"/>
      <c r="C263" s="306"/>
      <c r="D263" s="306"/>
      <c r="E263" s="306"/>
      <c r="F263" s="209"/>
      <c r="G263" s="209"/>
      <c r="H263" s="4"/>
    </row>
    <row r="264" spans="1:8" ht="15" customHeight="1">
      <c r="A264" s="305" t="s">
        <v>34</v>
      </c>
      <c r="B264" s="306"/>
      <c r="C264" s="306"/>
      <c r="D264" s="306"/>
      <c r="E264" s="306"/>
      <c r="F264" s="306"/>
      <c r="G264" s="306"/>
      <c r="H264" s="4"/>
    </row>
    <row r="265" spans="1:8" ht="9.75" customHeight="1">
      <c r="A265" s="4"/>
      <c r="B265" s="4"/>
      <c r="C265" s="4"/>
      <c r="D265" s="4"/>
      <c r="E265" s="4"/>
      <c r="F265" s="4"/>
      <c r="G265" s="4"/>
      <c r="H265" s="4"/>
    </row>
    <row r="266" spans="1:8" ht="19.5" customHeight="1">
      <c r="A266" s="296" t="s">
        <v>225</v>
      </c>
      <c r="B266" s="296"/>
      <c r="C266" s="296"/>
      <c r="D266" s="296"/>
      <c r="E266" s="296"/>
      <c r="F266" s="296"/>
      <c r="G266" s="296"/>
      <c r="H266" s="4"/>
    </row>
    <row r="267" spans="1:8" ht="25.5" customHeight="1" thickBot="1">
      <c r="A267" s="14" t="s">
        <v>167</v>
      </c>
      <c r="B267" s="144" t="s">
        <v>33</v>
      </c>
      <c r="C267" s="296" t="s">
        <v>16</v>
      </c>
      <c r="D267" s="296"/>
      <c r="E267" s="296"/>
      <c r="F267" s="216" t="s">
        <v>168</v>
      </c>
      <c r="G267" s="216"/>
      <c r="H267" s="4"/>
    </row>
    <row r="268" spans="1:8" ht="17.25" customHeight="1" thickBot="1">
      <c r="A268" s="143"/>
      <c r="B268" s="146"/>
      <c r="C268" s="289" t="s">
        <v>165</v>
      </c>
      <c r="D268" s="306"/>
      <c r="E268" s="306"/>
      <c r="F268" s="209"/>
      <c r="G268" s="209"/>
      <c r="H268" s="4"/>
    </row>
    <row r="269" spans="1:8" ht="17.25" customHeight="1">
      <c r="A269" s="23"/>
      <c r="B269" s="145"/>
      <c r="C269" s="306"/>
      <c r="D269" s="306"/>
      <c r="E269" s="306"/>
      <c r="F269" s="209"/>
      <c r="G269" s="209"/>
      <c r="H269" s="4"/>
    </row>
    <row r="270" spans="1:8" ht="17.25" customHeight="1">
      <c r="A270" s="305" t="s">
        <v>34</v>
      </c>
      <c r="B270" s="306"/>
      <c r="C270" s="306"/>
      <c r="D270" s="306"/>
      <c r="E270" s="306"/>
      <c r="F270" s="306"/>
      <c r="G270" s="306"/>
      <c r="H270" s="4"/>
    </row>
    <row r="271" spans="1:8" ht="25.5" customHeight="1">
      <c r="A271" s="296" t="s">
        <v>169</v>
      </c>
      <c r="B271" s="296"/>
      <c r="C271" s="296"/>
      <c r="D271" s="296"/>
      <c r="E271" s="296"/>
      <c r="F271" s="296"/>
      <c r="G271" s="296"/>
      <c r="H271" s="4"/>
    </row>
    <row r="272" spans="1:8" ht="25.5" customHeight="1">
      <c r="A272" s="14" t="s">
        <v>167</v>
      </c>
      <c r="B272" s="15" t="s">
        <v>33</v>
      </c>
      <c r="C272" s="296" t="s">
        <v>16</v>
      </c>
      <c r="D272" s="296"/>
      <c r="E272" s="296"/>
      <c r="F272" s="216" t="s">
        <v>168</v>
      </c>
      <c r="G272" s="216"/>
      <c r="H272" s="4"/>
    </row>
    <row r="273" spans="1:8" ht="16.5" customHeight="1">
      <c r="A273" s="23"/>
      <c r="B273" s="23"/>
      <c r="C273" s="306" t="s">
        <v>170</v>
      </c>
      <c r="D273" s="306"/>
      <c r="E273" s="306"/>
      <c r="F273" s="209"/>
      <c r="G273" s="209"/>
      <c r="H273" s="4"/>
    </row>
    <row r="274" spans="1:8" ht="12" customHeight="1">
      <c r="A274" s="23"/>
      <c r="B274" s="23"/>
      <c r="C274" s="306"/>
      <c r="D274" s="306"/>
      <c r="E274" s="306"/>
      <c r="F274" s="209"/>
      <c r="G274" s="209"/>
      <c r="H274" s="4"/>
    </row>
    <row r="275" spans="1:8" ht="16.5" customHeight="1">
      <c r="A275" s="305" t="s">
        <v>34</v>
      </c>
      <c r="B275" s="306"/>
      <c r="C275" s="306"/>
      <c r="D275" s="306"/>
      <c r="E275" s="306"/>
      <c r="F275" s="306"/>
      <c r="G275" s="306"/>
      <c r="H275" s="4"/>
    </row>
    <row r="276" spans="1:8" ht="30" customHeight="1" thickBot="1">
      <c r="A276" s="180"/>
      <c r="B276" s="181"/>
      <c r="C276" s="181" t="s">
        <v>362</v>
      </c>
      <c r="D276" s="183" t="s">
        <v>363</v>
      </c>
      <c r="E276" s="181"/>
      <c r="F276" s="181"/>
      <c r="G276" s="182"/>
      <c r="H276" s="4"/>
    </row>
    <row r="277" spans="1:8" ht="52.5" customHeight="1" thickBot="1">
      <c r="A277" s="319"/>
      <c r="B277" s="320"/>
      <c r="C277" s="138" t="s">
        <v>286</v>
      </c>
      <c r="D277" s="316" t="s">
        <v>290</v>
      </c>
      <c r="E277" s="317"/>
      <c r="F277" s="318"/>
      <c r="G277" s="117"/>
      <c r="H277" s="4"/>
    </row>
    <row r="278" spans="1:8" ht="54.75" customHeight="1" thickBot="1">
      <c r="A278" s="114"/>
      <c r="B278" s="115"/>
      <c r="C278" s="138" t="s">
        <v>287</v>
      </c>
      <c r="D278" s="316" t="s">
        <v>291</v>
      </c>
      <c r="E278" s="317"/>
      <c r="F278" s="318"/>
      <c r="G278" s="118"/>
      <c r="H278" s="4"/>
    </row>
    <row r="279" spans="1:8" ht="46.5" customHeight="1" thickBot="1">
      <c r="A279" s="114"/>
      <c r="B279" s="115"/>
      <c r="C279" s="139" t="s">
        <v>288</v>
      </c>
      <c r="D279" s="316" t="s">
        <v>292</v>
      </c>
      <c r="E279" s="317"/>
      <c r="F279" s="318"/>
      <c r="G279" s="118"/>
      <c r="H279" s="4"/>
    </row>
    <row r="280" spans="1:8" ht="45" customHeight="1" thickBot="1">
      <c r="A280" s="114"/>
      <c r="B280" s="115"/>
      <c r="C280" s="138" t="s">
        <v>289</v>
      </c>
      <c r="D280" s="338" t="s">
        <v>293</v>
      </c>
      <c r="E280" s="339"/>
      <c r="F280" s="340"/>
      <c r="G280" s="118"/>
      <c r="H280" s="4"/>
    </row>
    <row r="281" spans="1:8" ht="33.75" customHeight="1">
      <c r="A281" s="114"/>
      <c r="B281" s="115"/>
      <c r="C281" s="140"/>
      <c r="D281" s="341" t="s">
        <v>299</v>
      </c>
      <c r="E281" s="342"/>
      <c r="F281" s="343"/>
      <c r="G281" s="118"/>
      <c r="H281" s="4"/>
    </row>
    <row r="282" spans="1:8" ht="25.5" customHeight="1" thickBot="1">
      <c r="A282" s="114"/>
      <c r="B282" s="115"/>
      <c r="C282" s="141" t="s">
        <v>294</v>
      </c>
      <c r="D282" s="344"/>
      <c r="E282" s="345"/>
      <c r="F282" s="346"/>
      <c r="G282" s="118"/>
      <c r="H282" s="4"/>
    </row>
    <row r="283" spans="1:8" ht="25.5" customHeight="1">
      <c r="A283" s="114"/>
      <c r="B283" s="115"/>
      <c r="C283" s="140"/>
      <c r="D283" s="347" t="s">
        <v>300</v>
      </c>
      <c r="E283" s="348"/>
      <c r="F283" s="349"/>
      <c r="G283" s="118"/>
      <c r="H283" s="4"/>
    </row>
    <row r="284" spans="1:8" ht="25.5" customHeight="1" thickBot="1">
      <c r="A284" s="114"/>
      <c r="B284" s="115"/>
      <c r="C284" s="141" t="s">
        <v>295</v>
      </c>
      <c r="D284" s="350"/>
      <c r="E284" s="331"/>
      <c r="F284" s="332"/>
      <c r="G284" s="118"/>
      <c r="H284" s="4"/>
    </row>
    <row r="285" spans="1:8" ht="63" customHeight="1" thickBot="1">
      <c r="A285" s="114"/>
      <c r="B285" s="115"/>
      <c r="C285" s="142" t="s">
        <v>296</v>
      </c>
      <c r="D285" s="327" t="s">
        <v>301</v>
      </c>
      <c r="E285" s="328"/>
      <c r="F285" s="329"/>
      <c r="G285" s="118"/>
      <c r="H285" s="4"/>
    </row>
    <row r="286" spans="1:8" ht="58.5" customHeight="1" thickBot="1">
      <c r="A286" s="114"/>
      <c r="B286" s="115"/>
      <c r="C286" s="142" t="s">
        <v>297</v>
      </c>
      <c r="D286" s="330" t="s">
        <v>302</v>
      </c>
      <c r="E286" s="331"/>
      <c r="F286" s="332"/>
      <c r="G286" s="118"/>
      <c r="H286" s="4"/>
    </row>
    <row r="287" spans="1:8" ht="48.75" customHeight="1" thickBot="1">
      <c r="A287" s="114"/>
      <c r="B287" s="115"/>
      <c r="C287" s="142" t="s">
        <v>298</v>
      </c>
      <c r="D287" s="333" t="s">
        <v>303</v>
      </c>
      <c r="E287" s="317"/>
      <c r="F287" s="318"/>
      <c r="G287" s="118"/>
      <c r="H287" s="4"/>
    </row>
    <row r="288" spans="1:8" ht="52.5" customHeight="1" thickBot="1">
      <c r="A288" s="114"/>
      <c r="B288" s="115"/>
      <c r="C288" s="142" t="s">
        <v>304</v>
      </c>
      <c r="D288" s="333" t="s">
        <v>310</v>
      </c>
      <c r="E288" s="317"/>
      <c r="F288" s="318"/>
      <c r="G288" s="118"/>
      <c r="H288" s="4"/>
    </row>
    <row r="289" spans="1:8" ht="49.5" customHeight="1">
      <c r="A289" s="114"/>
      <c r="B289" s="115"/>
      <c r="C289" s="124" t="s">
        <v>305</v>
      </c>
      <c r="D289" s="316" t="s">
        <v>311</v>
      </c>
      <c r="E289" s="317"/>
      <c r="F289" s="318"/>
      <c r="G289" s="118"/>
      <c r="H289" s="4"/>
    </row>
    <row r="290" spans="1:8" ht="63" customHeight="1">
      <c r="A290" s="114"/>
      <c r="B290" s="115"/>
      <c r="C290" s="124" t="s">
        <v>306</v>
      </c>
      <c r="D290" s="316" t="s">
        <v>312</v>
      </c>
      <c r="E290" s="317"/>
      <c r="F290" s="318"/>
      <c r="G290" s="118"/>
      <c r="H290" s="4"/>
    </row>
    <row r="291" spans="1:8" ht="46.5" customHeight="1">
      <c r="A291" s="114"/>
      <c r="B291" s="115"/>
      <c r="C291" s="124" t="s">
        <v>307</v>
      </c>
      <c r="D291" s="316" t="s">
        <v>313</v>
      </c>
      <c r="E291" s="317"/>
      <c r="F291" s="318"/>
      <c r="G291" s="118"/>
      <c r="H291" s="4"/>
    </row>
    <row r="292" spans="1:8" ht="61.5" customHeight="1">
      <c r="A292" s="114"/>
      <c r="B292" s="115"/>
      <c r="C292" s="124" t="s">
        <v>308</v>
      </c>
      <c r="D292" s="316" t="s">
        <v>314</v>
      </c>
      <c r="E292" s="317"/>
      <c r="F292" s="318"/>
      <c r="G292" s="118"/>
      <c r="H292" s="4"/>
    </row>
    <row r="293" spans="1:8" ht="66" customHeight="1">
      <c r="A293" s="114"/>
      <c r="B293" s="115"/>
      <c r="C293" s="124" t="s">
        <v>309</v>
      </c>
      <c r="D293" s="316" t="s">
        <v>315</v>
      </c>
      <c r="E293" s="317"/>
      <c r="F293" s="318"/>
      <c r="G293" s="118"/>
      <c r="H293" s="4"/>
    </row>
    <row r="294" spans="1:8" ht="54" customHeight="1">
      <c r="A294" s="114"/>
      <c r="B294" s="115"/>
      <c r="C294" s="124" t="s">
        <v>316</v>
      </c>
      <c r="D294" s="316" t="s">
        <v>317</v>
      </c>
      <c r="E294" s="317"/>
      <c r="F294" s="318"/>
      <c r="G294" s="118"/>
      <c r="H294" s="4"/>
    </row>
    <row r="295" spans="1:8" ht="11.25" customHeight="1">
      <c r="A295" s="4"/>
      <c r="B295" s="4"/>
      <c r="C295" s="4"/>
      <c r="D295" s="116"/>
      <c r="E295" s="116"/>
      <c r="F295" s="117"/>
      <c r="G295" s="4"/>
      <c r="H295" s="4"/>
    </row>
    <row r="296" spans="1:8" ht="11.25" customHeight="1">
      <c r="A296" s="4"/>
      <c r="B296" s="4"/>
      <c r="C296" s="4"/>
      <c r="D296" s="113"/>
      <c r="E296" s="113"/>
      <c r="F296" s="113"/>
      <c r="G296" s="4"/>
      <c r="H296" s="4"/>
    </row>
    <row r="297" spans="1:8" ht="11.25" customHeight="1">
      <c r="A297" s="4"/>
      <c r="B297" s="4"/>
      <c r="C297" s="4"/>
      <c r="D297" s="4"/>
      <c r="E297" s="4"/>
      <c r="F297" s="4"/>
      <c r="G297" s="4"/>
      <c r="H297" s="4"/>
    </row>
    <row r="298" spans="1:8" ht="33" customHeight="1">
      <c r="A298" s="184" t="s">
        <v>227</v>
      </c>
      <c r="B298" s="185"/>
      <c r="C298" s="185"/>
      <c r="D298" s="185"/>
      <c r="E298" s="185"/>
      <c r="F298" s="185"/>
      <c r="G298" s="186"/>
      <c r="H298" s="4"/>
    </row>
    <row r="323" spans="2:10">
      <c r="B323" s="10"/>
      <c r="C323" s="10"/>
    </row>
    <row r="324" spans="2:10">
      <c r="B324" s="10"/>
      <c r="C324" s="10"/>
    </row>
    <row r="325" spans="2:10">
      <c r="B325" s="10"/>
      <c r="C325" s="10"/>
      <c r="D325" s="10"/>
      <c r="E325" s="10"/>
      <c r="F325" s="10"/>
    </row>
    <row r="326" spans="2:10" ht="21">
      <c r="B326" s="130"/>
      <c r="C326" s="130"/>
      <c r="D326" s="10"/>
      <c r="E326" s="10"/>
      <c r="F326" s="10"/>
      <c r="G326" s="36"/>
      <c r="H326" s="36"/>
      <c r="I326" s="36"/>
      <c r="J326" s="36"/>
    </row>
    <row r="327" spans="2:10" ht="21">
      <c r="B327" s="130"/>
      <c r="C327" s="130"/>
      <c r="D327" s="10"/>
      <c r="E327" s="10"/>
      <c r="F327" s="10"/>
      <c r="G327" s="36"/>
      <c r="H327" s="36"/>
      <c r="I327" s="36"/>
      <c r="J327" s="36"/>
    </row>
    <row r="328" spans="2:10" ht="21">
      <c r="B328" s="120"/>
      <c r="C328" s="120"/>
      <c r="D328" s="130"/>
      <c r="E328" s="130"/>
      <c r="F328" s="130"/>
    </row>
    <row r="329" spans="2:10" ht="24" customHeight="1">
      <c r="B329" s="121"/>
      <c r="C329" s="119"/>
      <c r="D329" s="130"/>
      <c r="E329" s="130"/>
      <c r="F329" s="130"/>
    </row>
    <row r="330" spans="2:10" ht="24" customHeight="1">
      <c r="B330" s="121"/>
      <c r="C330" s="119"/>
      <c r="D330" s="130"/>
      <c r="E330" s="130"/>
      <c r="F330" s="130"/>
    </row>
    <row r="331" spans="2:10" ht="24" customHeight="1">
      <c r="B331" s="121"/>
      <c r="C331" s="119"/>
      <c r="D331" s="130"/>
      <c r="E331" s="130"/>
      <c r="F331" s="130"/>
    </row>
    <row r="332" spans="2:10" ht="24" customHeight="1">
      <c r="B332" s="121"/>
      <c r="C332" s="119"/>
      <c r="D332" s="120"/>
      <c r="E332" s="120"/>
      <c r="F332" s="120"/>
    </row>
    <row r="378" spans="1:7" ht="18.75">
      <c r="A378" s="184" t="s">
        <v>158</v>
      </c>
      <c r="B378" s="185"/>
      <c r="C378" s="185"/>
      <c r="D378" s="185"/>
      <c r="E378" s="185"/>
      <c r="F378" s="185"/>
      <c r="G378" s="186"/>
    </row>
    <row r="379" spans="1:7" ht="21">
      <c r="A379" s="337" t="s">
        <v>353</v>
      </c>
      <c r="B379" s="337"/>
      <c r="C379" s="337"/>
      <c r="D379" s="337"/>
      <c r="E379" s="337"/>
      <c r="F379" s="337"/>
      <c r="G379" s="337"/>
    </row>
    <row r="380" spans="1:7" ht="19.5" thickBot="1">
      <c r="B380" s="188" t="s">
        <v>111</v>
      </c>
      <c r="C380" s="189"/>
      <c r="D380" s="189"/>
      <c r="E380" s="189"/>
      <c r="F380" s="148"/>
      <c r="G380" s="10"/>
    </row>
    <row r="381" spans="1:7" ht="33.75" customHeight="1">
      <c r="B381" s="150" t="s">
        <v>16</v>
      </c>
      <c r="C381" s="151" t="s">
        <v>112</v>
      </c>
      <c r="D381" s="152" t="s">
        <v>113</v>
      </c>
      <c r="E381" s="152" t="s">
        <v>110</v>
      </c>
    </row>
    <row r="382" spans="1:7" ht="47.25" customHeight="1">
      <c r="B382" s="153" t="s">
        <v>202</v>
      </c>
      <c r="C382" s="154">
        <v>161</v>
      </c>
      <c r="D382" s="147">
        <v>143</v>
      </c>
      <c r="E382" s="147">
        <f t="shared" ref="E382:E387" si="2">+C382+D382</f>
        <v>304</v>
      </c>
    </row>
    <row r="383" spans="1:7" ht="47.25" customHeight="1">
      <c r="B383" s="155" t="s">
        <v>203</v>
      </c>
      <c r="C383" s="124">
        <v>125</v>
      </c>
      <c r="D383" s="156">
        <v>120</v>
      </c>
      <c r="E383" s="156">
        <f t="shared" si="2"/>
        <v>245</v>
      </c>
    </row>
    <row r="384" spans="1:7" ht="40.5" customHeight="1">
      <c r="B384" s="155" t="s">
        <v>204</v>
      </c>
      <c r="C384" s="124">
        <v>26</v>
      </c>
      <c r="D384" s="156">
        <v>23</v>
      </c>
      <c r="E384" s="156">
        <f t="shared" si="2"/>
        <v>49</v>
      </c>
    </row>
    <row r="385" spans="1:7" ht="66" customHeight="1">
      <c r="B385" s="155" t="s">
        <v>243</v>
      </c>
      <c r="C385" s="124">
        <v>97</v>
      </c>
      <c r="D385" s="124">
        <v>82</v>
      </c>
      <c r="E385" s="124">
        <f t="shared" si="2"/>
        <v>179</v>
      </c>
    </row>
    <row r="386" spans="1:7" ht="52.5" customHeight="1">
      <c r="B386" s="155" t="s">
        <v>205</v>
      </c>
      <c r="C386" s="124">
        <v>32</v>
      </c>
      <c r="D386" s="124">
        <v>29</v>
      </c>
      <c r="E386" s="124">
        <f t="shared" si="2"/>
        <v>61</v>
      </c>
    </row>
    <row r="387" spans="1:7" ht="39" customHeight="1">
      <c r="B387" s="155" t="s">
        <v>206</v>
      </c>
      <c r="C387" s="124">
        <v>9</v>
      </c>
      <c r="D387" s="124">
        <v>15</v>
      </c>
      <c r="E387" s="124">
        <f t="shared" si="2"/>
        <v>24</v>
      </c>
    </row>
    <row r="388" spans="1:7" ht="15.75">
      <c r="B388" s="85"/>
      <c r="C388" s="85"/>
      <c r="D388" s="149"/>
      <c r="E388" s="149"/>
    </row>
    <row r="389" spans="1:7" ht="15.75">
      <c r="B389" s="85"/>
      <c r="C389" s="85"/>
      <c r="D389" s="149"/>
      <c r="E389" s="149"/>
    </row>
    <row r="390" spans="1:7" ht="15.75">
      <c r="B390" s="85"/>
      <c r="C390" s="85"/>
      <c r="D390" s="149"/>
      <c r="E390" s="149"/>
    </row>
    <row r="391" spans="1:7" ht="15.75">
      <c r="B391" s="85"/>
      <c r="C391" s="85"/>
      <c r="D391" s="149"/>
      <c r="E391" s="149"/>
    </row>
    <row r="392" spans="1:7" ht="15.75">
      <c r="B392" s="85"/>
      <c r="C392" s="85"/>
      <c r="D392" s="149"/>
      <c r="E392" s="149"/>
    </row>
    <row r="393" spans="1:7" ht="15.75">
      <c r="B393" s="85"/>
      <c r="C393" s="85"/>
      <c r="D393" s="149"/>
      <c r="E393" s="149"/>
    </row>
    <row r="394" spans="1:7" ht="15.75">
      <c r="B394" s="85"/>
      <c r="C394" s="85"/>
      <c r="D394" s="149"/>
      <c r="E394" s="149"/>
    </row>
    <row r="395" spans="1:7" ht="15.75">
      <c r="B395" s="85"/>
      <c r="C395" s="85"/>
      <c r="D395" s="149"/>
      <c r="E395" s="149"/>
    </row>
    <row r="396" spans="1:7" ht="15.75">
      <c r="B396" s="85"/>
      <c r="C396" s="85"/>
      <c r="D396" s="149"/>
      <c r="E396" s="149"/>
    </row>
    <row r="397" spans="1:7" ht="15.75">
      <c r="B397" s="85"/>
      <c r="C397" s="85"/>
      <c r="D397" s="149"/>
      <c r="E397" s="149"/>
    </row>
    <row r="398" spans="1:7" ht="28.5" customHeight="1" thickBot="1">
      <c r="A398" s="190" t="s">
        <v>354</v>
      </c>
      <c r="B398" s="191"/>
      <c r="C398" s="191"/>
      <c r="D398" s="191"/>
      <c r="E398" s="191"/>
      <c r="F398" s="191"/>
      <c r="G398" s="191"/>
    </row>
    <row r="399" spans="1:7" ht="17.25" customHeight="1" thickBot="1">
      <c r="A399" s="192" t="s">
        <v>115</v>
      </c>
      <c r="B399" s="193"/>
      <c r="C399" s="194"/>
      <c r="D399" s="38"/>
      <c r="E399" s="38"/>
      <c r="F399" s="38"/>
      <c r="G399" s="38"/>
    </row>
    <row r="400" spans="1:7" ht="17.25" customHeight="1" thickBot="1">
      <c r="A400" s="39" t="s">
        <v>114</v>
      </c>
      <c r="B400" s="39" t="s">
        <v>116</v>
      </c>
      <c r="C400" s="39" t="s">
        <v>117</v>
      </c>
      <c r="D400" s="195" t="s">
        <v>324</v>
      </c>
      <c r="E400" s="195"/>
      <c r="F400" s="195"/>
      <c r="G400" s="38"/>
    </row>
    <row r="401" spans="1:7" ht="17.25" customHeight="1">
      <c r="A401" s="40" t="s">
        <v>319</v>
      </c>
      <c r="B401" s="41">
        <v>116</v>
      </c>
      <c r="C401" s="41">
        <v>45</v>
      </c>
      <c r="D401" s="195"/>
      <c r="E401" s="195"/>
      <c r="F401" s="195"/>
      <c r="G401" s="38"/>
    </row>
    <row r="402" spans="1:7" ht="33.75" customHeight="1">
      <c r="A402" s="42" t="s">
        <v>320</v>
      </c>
      <c r="B402" s="41">
        <v>96</v>
      </c>
      <c r="C402" s="41">
        <v>52</v>
      </c>
      <c r="D402" s="195"/>
      <c r="E402" s="195"/>
      <c r="F402" s="195"/>
      <c r="G402" s="38"/>
    </row>
    <row r="403" spans="1:7" ht="17.25" customHeight="1" thickBot="1">
      <c r="A403" s="43" t="s">
        <v>321</v>
      </c>
      <c r="B403" s="44">
        <v>72</v>
      </c>
      <c r="C403" s="44">
        <v>53</v>
      </c>
      <c r="D403" s="195"/>
      <c r="E403" s="195"/>
      <c r="F403" s="195"/>
      <c r="G403" s="38"/>
    </row>
    <row r="404" spans="1:7" ht="17.25" customHeight="1" thickBot="1">
      <c r="A404" s="45" t="s">
        <v>118</v>
      </c>
      <c r="B404" s="46">
        <f>SUM(B401:B403)</f>
        <v>284</v>
      </c>
      <c r="C404" s="160">
        <f>SUM(C401:C403)</f>
        <v>150</v>
      </c>
      <c r="D404" s="122"/>
      <c r="E404" s="38"/>
      <c r="F404" s="38"/>
      <c r="G404" s="38"/>
    </row>
    <row r="405" spans="1:7" ht="17.25" customHeight="1" thickBot="1">
      <c r="A405" s="38"/>
      <c r="B405" s="38"/>
      <c r="C405" s="38"/>
      <c r="D405" s="38"/>
      <c r="E405" s="38"/>
      <c r="F405" s="38"/>
      <c r="G405" s="38"/>
    </row>
    <row r="406" spans="1:7" ht="17.25" customHeight="1" thickBot="1">
      <c r="A406" s="196" t="s">
        <v>119</v>
      </c>
      <c r="B406" s="197"/>
      <c r="C406" s="38"/>
      <c r="D406" s="38"/>
      <c r="E406" s="38"/>
      <c r="F406" s="38"/>
      <c r="G406" s="38"/>
    </row>
    <row r="407" spans="1:7" ht="17.25" customHeight="1" thickBot="1">
      <c r="A407" s="39" t="s">
        <v>114</v>
      </c>
      <c r="B407" s="47" t="s">
        <v>118</v>
      </c>
      <c r="C407" s="38"/>
      <c r="D407" s="38"/>
      <c r="E407" s="38"/>
      <c r="F407" s="38"/>
      <c r="G407" s="38"/>
    </row>
    <row r="408" spans="1:7" ht="17.25" customHeight="1">
      <c r="A408" s="40" t="s">
        <v>319</v>
      </c>
      <c r="B408" s="41">
        <v>15</v>
      </c>
      <c r="C408" s="38"/>
      <c r="D408" s="38"/>
      <c r="E408" s="38"/>
      <c r="F408" s="38"/>
      <c r="G408" s="38"/>
    </row>
    <row r="409" spans="1:7" ht="17.25" customHeight="1">
      <c r="A409" s="42" t="s">
        <v>320</v>
      </c>
      <c r="B409" s="41">
        <v>29</v>
      </c>
      <c r="C409" s="38"/>
      <c r="D409" s="38"/>
      <c r="E409" s="38"/>
      <c r="F409" s="38"/>
      <c r="G409" s="38"/>
    </row>
    <row r="410" spans="1:7" ht="17.25" customHeight="1" thickBot="1">
      <c r="A410" s="43" t="s">
        <v>321</v>
      </c>
      <c r="B410" s="48">
        <v>19</v>
      </c>
      <c r="C410" s="38"/>
      <c r="D410" s="38"/>
      <c r="E410" s="38"/>
      <c r="F410" s="38"/>
      <c r="G410" s="38"/>
    </row>
    <row r="411" spans="1:7" ht="17.25" customHeight="1" thickBot="1">
      <c r="A411" s="45" t="s">
        <v>118</v>
      </c>
      <c r="B411" s="46">
        <v>63</v>
      </c>
      <c r="C411" s="38"/>
      <c r="D411" s="38"/>
      <c r="E411" s="38"/>
      <c r="F411" s="38"/>
      <c r="G411" s="38"/>
    </row>
    <row r="412" spans="1:7" ht="12" customHeight="1" thickBot="1">
      <c r="A412" s="38"/>
      <c r="B412" s="38"/>
      <c r="C412" s="38"/>
      <c r="D412" s="38"/>
      <c r="E412" s="38"/>
      <c r="F412" s="38"/>
      <c r="G412" s="38"/>
    </row>
    <row r="413" spans="1:7" ht="17.25" customHeight="1" thickBot="1">
      <c r="A413" s="192" t="s">
        <v>120</v>
      </c>
      <c r="B413" s="194"/>
      <c r="C413" s="38"/>
      <c r="D413" s="38"/>
      <c r="E413" s="38"/>
      <c r="F413" s="38"/>
      <c r="G413" s="38"/>
    </row>
    <row r="414" spans="1:7" ht="17.25" customHeight="1" thickBot="1">
      <c r="A414" s="39" t="s">
        <v>114</v>
      </c>
      <c r="B414" s="47" t="s">
        <v>118</v>
      </c>
      <c r="C414" s="38"/>
      <c r="D414" s="38"/>
      <c r="E414" s="38"/>
      <c r="F414" s="38"/>
      <c r="G414" s="38"/>
    </row>
    <row r="415" spans="1:7" ht="17.25" customHeight="1">
      <c r="A415" s="40" t="s">
        <v>319</v>
      </c>
      <c r="B415" s="41">
        <v>9</v>
      </c>
      <c r="C415" s="38"/>
      <c r="D415" s="38"/>
      <c r="E415" s="38"/>
      <c r="F415" s="38"/>
      <c r="G415" s="38"/>
    </row>
    <row r="416" spans="1:7" ht="17.25" customHeight="1">
      <c r="A416" s="42" t="s">
        <v>320</v>
      </c>
      <c r="B416" s="41">
        <v>1</v>
      </c>
      <c r="C416" s="38"/>
      <c r="D416" s="38"/>
      <c r="E416" s="38"/>
      <c r="F416" s="38"/>
      <c r="G416" s="38"/>
    </row>
    <row r="417" spans="1:7" ht="17.25" customHeight="1" thickBot="1">
      <c r="A417" s="43" t="s">
        <v>321</v>
      </c>
      <c r="B417" s="48">
        <v>5</v>
      </c>
      <c r="C417" s="38"/>
      <c r="D417" s="38"/>
      <c r="E417" s="38"/>
      <c r="F417" s="38"/>
      <c r="G417" s="38"/>
    </row>
    <row r="418" spans="1:7" ht="17.25" customHeight="1" thickBot="1">
      <c r="A418" s="45" t="s">
        <v>118</v>
      </c>
      <c r="B418" s="46">
        <v>15</v>
      </c>
      <c r="C418" s="38"/>
      <c r="D418" s="38"/>
      <c r="E418" s="38"/>
      <c r="F418" s="38"/>
      <c r="G418" s="38"/>
    </row>
    <row r="419" spans="1:7" ht="17.25" customHeight="1" thickBot="1">
      <c r="A419" s="38"/>
      <c r="B419" s="38"/>
      <c r="C419" s="38"/>
      <c r="D419" s="38"/>
      <c r="E419" s="38"/>
      <c r="F419" s="38"/>
      <c r="G419" s="38"/>
    </row>
    <row r="420" spans="1:7" ht="17.25" customHeight="1" thickBot="1">
      <c r="A420" s="192" t="s">
        <v>223</v>
      </c>
      <c r="B420" s="194"/>
      <c r="C420" s="38"/>
      <c r="D420" s="38"/>
      <c r="E420" s="38"/>
      <c r="F420" s="38"/>
      <c r="G420" s="38"/>
    </row>
    <row r="421" spans="1:7" ht="17.25" customHeight="1" thickBot="1">
      <c r="A421" s="39" t="s">
        <v>114</v>
      </c>
      <c r="B421" s="47" t="s">
        <v>118</v>
      </c>
      <c r="C421" s="38"/>
      <c r="D421" s="38"/>
      <c r="E421" s="38"/>
      <c r="F421" s="38"/>
      <c r="G421" s="38"/>
    </row>
    <row r="422" spans="1:7" ht="17.25" customHeight="1">
      <c r="A422" s="40" t="s">
        <v>319</v>
      </c>
      <c r="B422" s="41">
        <v>2</v>
      </c>
      <c r="C422" s="38"/>
      <c r="D422" s="38"/>
      <c r="E422" s="38"/>
      <c r="F422" s="38"/>
      <c r="G422" s="38"/>
    </row>
    <row r="423" spans="1:7" ht="17.25" customHeight="1">
      <c r="A423" s="42" t="s">
        <v>320</v>
      </c>
      <c r="B423" s="41">
        <v>2</v>
      </c>
      <c r="C423" s="38"/>
      <c r="D423" s="38"/>
      <c r="E423" s="38"/>
      <c r="F423" s="38"/>
      <c r="G423" s="38"/>
    </row>
    <row r="424" spans="1:7" ht="17.25" customHeight="1" thickBot="1">
      <c r="A424" s="43" t="s">
        <v>321</v>
      </c>
      <c r="B424" s="48">
        <v>3</v>
      </c>
      <c r="C424" s="38"/>
      <c r="D424" s="38"/>
      <c r="E424" s="38"/>
      <c r="F424" s="38"/>
      <c r="G424" s="38"/>
    </row>
    <row r="425" spans="1:7" ht="17.25" customHeight="1" thickBot="1">
      <c r="A425" s="45" t="s">
        <v>118</v>
      </c>
      <c r="B425" s="46">
        <v>7</v>
      </c>
      <c r="C425" s="38"/>
      <c r="D425" s="38"/>
      <c r="E425" s="38"/>
      <c r="F425" s="38"/>
      <c r="G425" s="38"/>
    </row>
    <row r="426" spans="1:7" ht="17.25" customHeight="1" thickBot="1">
      <c r="A426" s="38"/>
      <c r="B426" s="38"/>
      <c r="C426" s="38"/>
      <c r="D426" s="38"/>
      <c r="E426" s="38"/>
      <c r="F426" s="38"/>
      <c r="G426" s="38"/>
    </row>
    <row r="427" spans="1:7" ht="17.25" customHeight="1" thickBot="1">
      <c r="A427" s="192" t="s">
        <v>121</v>
      </c>
      <c r="B427" s="194"/>
      <c r="C427" s="38"/>
      <c r="D427" s="38"/>
      <c r="E427" s="38"/>
      <c r="F427" s="38"/>
      <c r="G427" s="38"/>
    </row>
    <row r="428" spans="1:7" ht="17.25" customHeight="1" thickBot="1">
      <c r="A428" s="39" t="s">
        <v>114</v>
      </c>
      <c r="B428" s="47" t="s">
        <v>118</v>
      </c>
      <c r="C428" s="38"/>
      <c r="D428" s="38"/>
      <c r="E428" s="38"/>
      <c r="F428" s="38"/>
      <c r="G428" s="38"/>
    </row>
    <row r="429" spans="1:7" ht="17.25" customHeight="1">
      <c r="A429" s="40" t="s">
        <v>319</v>
      </c>
      <c r="B429" s="41">
        <v>51</v>
      </c>
      <c r="C429" s="38"/>
      <c r="D429" s="38"/>
      <c r="E429" s="38"/>
      <c r="F429" s="38"/>
      <c r="G429" s="38"/>
    </row>
    <row r="430" spans="1:7" ht="17.25" customHeight="1">
      <c r="A430" s="42" t="s">
        <v>320</v>
      </c>
      <c r="B430" s="41">
        <v>30</v>
      </c>
      <c r="C430" s="38"/>
      <c r="D430" s="38"/>
      <c r="E430" s="38"/>
      <c r="F430" s="38"/>
      <c r="G430" s="38"/>
    </row>
    <row r="431" spans="1:7" ht="17.25" customHeight="1" thickBot="1">
      <c r="A431" s="43" t="s">
        <v>321</v>
      </c>
      <c r="B431" s="48">
        <v>56</v>
      </c>
      <c r="C431" s="38"/>
      <c r="D431" s="38"/>
      <c r="E431" s="38"/>
      <c r="F431" s="38"/>
      <c r="G431" s="38"/>
    </row>
    <row r="432" spans="1:7" ht="17.25" customHeight="1" thickBot="1">
      <c r="A432" s="45" t="s">
        <v>118</v>
      </c>
      <c r="B432" s="46">
        <v>137</v>
      </c>
      <c r="C432" s="38"/>
      <c r="D432" s="38"/>
      <c r="E432" s="38"/>
      <c r="F432" s="38"/>
      <c r="G432" s="38"/>
    </row>
    <row r="433" spans="1:7" ht="17.25" customHeight="1">
      <c r="A433" s="38"/>
      <c r="B433" s="38"/>
      <c r="C433" s="107"/>
      <c r="D433" s="108"/>
      <c r="E433" s="38"/>
      <c r="F433" s="38"/>
    </row>
    <row r="434" spans="1:7" ht="17.25" customHeight="1">
      <c r="A434" s="38"/>
      <c r="B434" s="38"/>
      <c r="C434" s="38"/>
      <c r="D434" s="38"/>
      <c r="E434" s="38"/>
      <c r="F434" s="38"/>
      <c r="G434" s="38"/>
    </row>
    <row r="435" spans="1:7" ht="17.25" customHeight="1" thickBot="1">
      <c r="A435" s="157" t="s">
        <v>207</v>
      </c>
      <c r="B435" s="157" t="s">
        <v>208</v>
      </c>
      <c r="C435" s="38"/>
      <c r="D435" s="351" t="s">
        <v>322</v>
      </c>
      <c r="E435" s="352"/>
      <c r="F435" s="38"/>
      <c r="G435" s="38"/>
    </row>
    <row r="436" spans="1:7" ht="17.25" customHeight="1" thickBot="1">
      <c r="A436" s="101" t="s">
        <v>114</v>
      </c>
      <c r="B436" s="102" t="s">
        <v>118</v>
      </c>
      <c r="C436" s="38"/>
      <c r="D436" s="101" t="s">
        <v>114</v>
      </c>
      <c r="E436" s="102" t="s">
        <v>118</v>
      </c>
      <c r="F436" s="38"/>
      <c r="G436" s="38"/>
    </row>
    <row r="437" spans="1:7" ht="17.25" customHeight="1">
      <c r="A437" s="103" t="s">
        <v>319</v>
      </c>
      <c r="B437" s="104">
        <v>0</v>
      </c>
      <c r="C437" s="38"/>
      <c r="D437" s="103" t="s">
        <v>319</v>
      </c>
      <c r="E437" s="104">
        <v>0</v>
      </c>
      <c r="F437" s="38"/>
      <c r="G437" s="38"/>
    </row>
    <row r="438" spans="1:7" ht="17.25" customHeight="1">
      <c r="A438" s="105" t="s">
        <v>320</v>
      </c>
      <c r="B438" s="41">
        <v>0</v>
      </c>
      <c r="C438" s="38"/>
      <c r="D438" s="105" t="s">
        <v>320</v>
      </c>
      <c r="E438" s="41">
        <v>0</v>
      </c>
      <c r="F438" s="38"/>
      <c r="G438" s="38"/>
    </row>
    <row r="439" spans="1:7" ht="17.25" customHeight="1" thickBot="1">
      <c r="A439" s="106" t="s">
        <v>321</v>
      </c>
      <c r="B439" s="48">
        <v>1</v>
      </c>
      <c r="C439" s="38"/>
      <c r="D439" s="106" t="s">
        <v>321</v>
      </c>
      <c r="E439" s="48">
        <v>1</v>
      </c>
      <c r="F439" s="38"/>
      <c r="G439" s="38"/>
    </row>
    <row r="440" spans="1:7" ht="17.25" customHeight="1" thickBot="1">
      <c r="A440" s="45" t="s">
        <v>118</v>
      </c>
      <c r="B440" s="46">
        <v>1</v>
      </c>
      <c r="C440" s="38"/>
      <c r="D440" s="45" t="s">
        <v>118</v>
      </c>
      <c r="E440" s="46">
        <v>1</v>
      </c>
      <c r="F440" s="38"/>
      <c r="G440" s="38"/>
    </row>
    <row r="441" spans="1:7" ht="31.5" customHeight="1">
      <c r="A441" s="353" t="s">
        <v>360</v>
      </c>
      <c r="B441" s="354"/>
      <c r="C441" s="354"/>
      <c r="D441" s="354"/>
      <c r="E441" s="354"/>
      <c r="F441" s="158"/>
      <c r="G441" s="158"/>
    </row>
    <row r="442" spans="1:7" ht="17.25" customHeight="1" thickBot="1">
      <c r="A442" s="159"/>
      <c r="B442" s="38"/>
      <c r="C442" s="38"/>
      <c r="D442" s="38"/>
      <c r="E442" s="38"/>
      <c r="F442" s="38"/>
      <c r="G442" s="38"/>
    </row>
    <row r="443" spans="1:7" ht="33.75" customHeight="1" thickBot="1">
      <c r="A443" s="355" t="s">
        <v>323</v>
      </c>
      <c r="B443" s="356"/>
      <c r="C443" s="38"/>
      <c r="D443" s="38"/>
      <c r="E443" s="38"/>
      <c r="F443" s="38"/>
      <c r="G443" s="38"/>
    </row>
    <row r="444" spans="1:7" ht="17.25" customHeight="1" thickBot="1">
      <c r="A444" s="39" t="s">
        <v>114</v>
      </c>
      <c r="B444" s="47" t="s">
        <v>118</v>
      </c>
      <c r="C444" s="38"/>
      <c r="D444" s="38"/>
      <c r="E444" s="38"/>
      <c r="F444" s="38"/>
      <c r="G444" s="38"/>
    </row>
    <row r="445" spans="1:7" ht="17.25" customHeight="1">
      <c r="A445" s="40" t="s">
        <v>319</v>
      </c>
      <c r="B445" s="41">
        <v>37</v>
      </c>
      <c r="C445" s="38"/>
      <c r="D445" s="38"/>
      <c r="E445" s="38"/>
      <c r="F445" s="38"/>
      <c r="G445" s="38"/>
    </row>
    <row r="446" spans="1:7" ht="17.25" customHeight="1">
      <c r="A446" s="42" t="s">
        <v>320</v>
      </c>
      <c r="B446" s="41">
        <v>30</v>
      </c>
      <c r="C446" s="38"/>
      <c r="D446" s="38"/>
      <c r="E446" s="38"/>
      <c r="F446" s="38"/>
      <c r="G446" s="38"/>
    </row>
    <row r="447" spans="1:7" ht="17.25" customHeight="1" thickBot="1">
      <c r="A447" s="43" t="s">
        <v>321</v>
      </c>
      <c r="B447" s="48">
        <v>30</v>
      </c>
      <c r="C447" s="38"/>
      <c r="D447" s="38"/>
      <c r="E447" s="38"/>
      <c r="F447" s="38"/>
      <c r="G447" s="38"/>
    </row>
    <row r="448" spans="1:7" ht="17.25" customHeight="1" thickBot="1">
      <c r="A448" s="45" t="s">
        <v>118</v>
      </c>
      <c r="B448" s="46">
        <f>+B445+B446+B447</f>
        <v>97</v>
      </c>
      <c r="C448" s="38"/>
      <c r="D448" s="38"/>
      <c r="E448" s="38"/>
      <c r="F448" s="38"/>
      <c r="G448" s="38"/>
    </row>
    <row r="449" spans="1:6" ht="17.25" customHeight="1">
      <c r="A449" s="38"/>
      <c r="B449" s="38"/>
      <c r="C449" s="107"/>
      <c r="D449" s="108"/>
      <c r="E449" s="38"/>
      <c r="F449" s="38"/>
    </row>
    <row r="450" spans="1:6" ht="17.25" customHeight="1">
      <c r="A450" s="38"/>
      <c r="B450" s="38"/>
      <c r="C450" s="107"/>
      <c r="D450" s="108"/>
      <c r="E450" s="38"/>
      <c r="F450" s="38"/>
    </row>
    <row r="451" spans="1:6" ht="17.25" customHeight="1">
      <c r="A451" s="38"/>
      <c r="B451" s="38"/>
      <c r="C451" s="38"/>
      <c r="D451" s="38"/>
      <c r="E451" s="38"/>
      <c r="F451" s="38"/>
    </row>
    <row r="452" spans="1:6" ht="17.25" customHeight="1" thickBot="1">
      <c r="A452" s="169"/>
      <c r="B452" s="170" t="s">
        <v>340</v>
      </c>
      <c r="C452" s="169"/>
      <c r="D452" s="169"/>
      <c r="E452" s="169"/>
      <c r="F452" s="171"/>
    </row>
    <row r="453" spans="1:6" ht="17.25" customHeight="1" thickBot="1">
      <c r="A453" s="334" t="s">
        <v>350</v>
      </c>
      <c r="B453" s="335"/>
      <c r="C453" s="335"/>
      <c r="D453" s="335"/>
      <c r="E453" s="336"/>
      <c r="F453" s="38"/>
    </row>
    <row r="454" spans="1:6" ht="17.25" customHeight="1" thickBot="1">
      <c r="A454" s="172"/>
      <c r="B454" s="173" t="s">
        <v>341</v>
      </c>
      <c r="C454" s="173" t="s">
        <v>342</v>
      </c>
      <c r="D454" s="173" t="s">
        <v>343</v>
      </c>
      <c r="E454" s="173" t="s">
        <v>344</v>
      </c>
      <c r="F454" s="38"/>
    </row>
    <row r="455" spans="1:6" ht="17.25" customHeight="1" thickBot="1">
      <c r="A455" s="172" t="s">
        <v>319</v>
      </c>
      <c r="B455" s="174">
        <v>15</v>
      </c>
      <c r="C455" s="174">
        <v>55</v>
      </c>
      <c r="D455" s="174">
        <v>24</v>
      </c>
      <c r="E455" s="174">
        <v>24</v>
      </c>
      <c r="F455" s="38"/>
    </row>
    <row r="456" spans="1:6" ht="17.25" customHeight="1" thickBot="1">
      <c r="A456" s="172" t="s">
        <v>351</v>
      </c>
      <c r="B456" s="174">
        <v>11</v>
      </c>
      <c r="C456" s="174">
        <v>58</v>
      </c>
      <c r="D456" s="174">
        <v>19</v>
      </c>
      <c r="E456" s="174">
        <v>20</v>
      </c>
      <c r="F456" s="38"/>
    </row>
    <row r="457" spans="1:6" ht="17.25" customHeight="1" thickBot="1">
      <c r="A457" s="172" t="s">
        <v>321</v>
      </c>
      <c r="B457" s="174">
        <v>17</v>
      </c>
      <c r="C457" s="174">
        <v>80</v>
      </c>
      <c r="D457" s="174">
        <v>33</v>
      </c>
      <c r="E457" s="174">
        <v>35</v>
      </c>
      <c r="F457" s="38"/>
    </row>
    <row r="458" spans="1:6" ht="17.25" customHeight="1" thickBot="1">
      <c r="A458" s="172" t="s">
        <v>118</v>
      </c>
      <c r="B458" s="173">
        <f>+B455+B456+B457</f>
        <v>43</v>
      </c>
      <c r="C458" s="173">
        <f>+C455+C456+C457</f>
        <v>193</v>
      </c>
      <c r="D458" s="173">
        <f>+D455+D456+D457</f>
        <v>76</v>
      </c>
      <c r="E458" s="173">
        <f>+E455+E456+E457</f>
        <v>79</v>
      </c>
      <c r="F458" s="38"/>
    </row>
    <row r="459" spans="1:6" ht="17.25" customHeight="1" thickBot="1">
      <c r="A459" s="38"/>
      <c r="B459" s="38"/>
      <c r="C459" s="38"/>
      <c r="D459" s="38"/>
      <c r="E459" s="38"/>
      <c r="F459" s="38"/>
    </row>
    <row r="460" spans="1:6" ht="17.25" customHeight="1" thickBot="1">
      <c r="A460" s="38"/>
      <c r="B460" s="38"/>
      <c r="C460" s="334" t="s">
        <v>345</v>
      </c>
      <c r="D460" s="336"/>
      <c r="E460" s="38"/>
      <c r="F460" s="38"/>
    </row>
    <row r="461" spans="1:6" ht="17.25" customHeight="1" thickBot="1">
      <c r="A461" s="38"/>
      <c r="B461" s="38"/>
      <c r="C461" s="175" t="s">
        <v>346</v>
      </c>
      <c r="D461" s="176" t="s">
        <v>347</v>
      </c>
      <c r="E461" s="38"/>
      <c r="F461" s="38"/>
    </row>
    <row r="462" spans="1:6" ht="17.25" customHeight="1" thickBot="1">
      <c r="A462" s="38"/>
      <c r="B462" s="38"/>
      <c r="C462" s="172" t="s">
        <v>348</v>
      </c>
      <c r="D462" s="177">
        <v>22225</v>
      </c>
      <c r="E462" s="38"/>
      <c r="F462" s="38"/>
    </row>
    <row r="463" spans="1:6" ht="17.25" customHeight="1" thickBot="1">
      <c r="A463" s="38"/>
      <c r="B463" s="38"/>
      <c r="C463" s="172" t="s">
        <v>343</v>
      </c>
      <c r="D463" s="178">
        <v>6914</v>
      </c>
      <c r="E463" s="38"/>
      <c r="F463" s="38"/>
    </row>
    <row r="464" spans="1:6" ht="17.25" customHeight="1" thickBot="1">
      <c r="A464" s="38"/>
      <c r="B464" s="38"/>
      <c r="C464" s="172" t="s">
        <v>349</v>
      </c>
      <c r="D464" s="178">
        <v>30458</v>
      </c>
      <c r="E464" s="38"/>
      <c r="F464" s="38"/>
    </row>
    <row r="465" spans="1:7" ht="17.25" customHeight="1">
      <c r="A465" s="38"/>
      <c r="B465" s="38"/>
      <c r="C465" s="107"/>
      <c r="D465" s="179"/>
      <c r="E465" s="38"/>
      <c r="F465" s="38"/>
    </row>
    <row r="466" spans="1:7" ht="17.25" customHeight="1">
      <c r="A466" s="38"/>
      <c r="B466" s="38"/>
      <c r="C466" s="107"/>
      <c r="D466" s="179"/>
      <c r="E466" s="38"/>
      <c r="F466" s="38"/>
    </row>
    <row r="467" spans="1:7" ht="17.25" customHeight="1">
      <c r="A467" s="38"/>
      <c r="B467" s="38"/>
      <c r="C467" s="107"/>
      <c r="D467" s="108"/>
      <c r="E467" s="38"/>
      <c r="F467" s="38"/>
    </row>
    <row r="468" spans="1:7" ht="18.75">
      <c r="A468" s="184" t="s">
        <v>160</v>
      </c>
      <c r="B468" s="185"/>
      <c r="C468" s="185"/>
      <c r="D468" s="185"/>
      <c r="E468" s="185"/>
      <c r="F468" s="185"/>
      <c r="G468" s="186"/>
    </row>
    <row r="469" spans="1:7" ht="18.75">
      <c r="A469" s="187" t="s">
        <v>226</v>
      </c>
      <c r="B469" s="187"/>
      <c r="C469" s="187"/>
      <c r="D469" s="187"/>
      <c r="E469" s="187"/>
      <c r="F469" s="187"/>
      <c r="G469" s="187"/>
    </row>
    <row r="470" spans="1:7" ht="20.25" customHeight="1">
      <c r="A470" s="89"/>
      <c r="B470" s="89"/>
      <c r="C470" s="89"/>
    </row>
    <row r="471" spans="1:7" ht="15.75">
      <c r="A471" s="87"/>
      <c r="B471" s="161" t="s">
        <v>325</v>
      </c>
    </row>
    <row r="472" spans="1:7">
      <c r="A472" s="86"/>
      <c r="B472"/>
      <c r="D472" s="89"/>
      <c r="E472" s="89"/>
    </row>
    <row r="473" spans="1:7">
      <c r="A473" s="88"/>
      <c r="B473" s="87" t="s">
        <v>326</v>
      </c>
    </row>
    <row r="474" spans="1:7" ht="15.75">
      <c r="A474" s="49"/>
      <c r="B474" s="162" t="s">
        <v>327</v>
      </c>
    </row>
    <row r="475" spans="1:7">
      <c r="A475"/>
    </row>
    <row r="476" spans="1:7">
      <c r="A476"/>
    </row>
    <row r="477" spans="1:7">
      <c r="A477" s="86"/>
    </row>
    <row r="478" spans="1:7">
      <c r="A478" s="86"/>
    </row>
    <row r="479" spans="1:7">
      <c r="A479" s="86"/>
    </row>
    <row r="491" spans="2:2" ht="18.75">
      <c r="B491" s="163"/>
    </row>
    <row r="492" spans="2:2" ht="18.75">
      <c r="B492" s="163" t="s">
        <v>328</v>
      </c>
    </row>
    <row r="493" spans="2:2">
      <c r="B493"/>
    </row>
    <row r="494" spans="2:2">
      <c r="B494" s="87" t="s">
        <v>329</v>
      </c>
    </row>
    <row r="495" spans="2:2" ht="15.75">
      <c r="B495" s="165"/>
    </row>
    <row r="496" spans="2:2">
      <c r="B496" s="2" t="s">
        <v>330</v>
      </c>
    </row>
    <row r="513" spans="2:2" ht="18.75">
      <c r="B513" s="163" t="s">
        <v>331</v>
      </c>
    </row>
    <row r="514" spans="2:2">
      <c r="B514"/>
    </row>
    <row r="515" spans="2:2">
      <c r="B515" s="87" t="s">
        <v>332</v>
      </c>
    </row>
    <row r="516" spans="2:2" ht="15.75">
      <c r="B516" s="164" t="s">
        <v>333</v>
      </c>
    </row>
    <row r="538" spans="2:2" ht="15.75">
      <c r="B538" s="49"/>
    </row>
    <row r="539" spans="2:2">
      <c r="B539" s="87" t="s">
        <v>334</v>
      </c>
    </row>
    <row r="540" spans="2:2">
      <c r="B540"/>
    </row>
    <row r="541" spans="2:2" ht="18">
      <c r="B541" s="166"/>
    </row>
    <row r="542" spans="2:2" ht="18">
      <c r="B542" s="166"/>
    </row>
    <row r="543" spans="2:2" ht="18">
      <c r="B543" s="166"/>
    </row>
    <row r="544" spans="2:2" ht="18">
      <c r="B544" s="166"/>
    </row>
    <row r="545" spans="2:6" ht="18">
      <c r="B545" s="166"/>
    </row>
    <row r="546" spans="2:6" ht="18">
      <c r="B546" s="166"/>
    </row>
    <row r="547" spans="2:6" ht="18">
      <c r="B547" s="166" t="s">
        <v>335</v>
      </c>
    </row>
    <row r="548" spans="2:6">
      <c r="B548"/>
      <c r="F548" s="2" t="s">
        <v>361</v>
      </c>
    </row>
    <row r="549" spans="2:6">
      <c r="B549" s="87" t="s">
        <v>336</v>
      </c>
    </row>
    <row r="550" spans="2:6" ht="15.75">
      <c r="B550" s="167"/>
    </row>
    <row r="551" spans="2:6" ht="15.75">
      <c r="B551" s="168" t="s">
        <v>337</v>
      </c>
    </row>
    <row r="552" spans="2:6">
      <c r="B552"/>
    </row>
    <row r="553" spans="2:6">
      <c r="B553" s="87" t="s">
        <v>338</v>
      </c>
    </row>
    <row r="555" spans="2:6">
      <c r="B555" s="87" t="s">
        <v>356</v>
      </c>
    </row>
  </sheetData>
  <mergeCells count="260">
    <mergeCell ref="D285:F285"/>
    <mergeCell ref="D286:F286"/>
    <mergeCell ref="D287:F287"/>
    <mergeCell ref="A453:E453"/>
    <mergeCell ref="C460:D460"/>
    <mergeCell ref="C267:E267"/>
    <mergeCell ref="F267:G267"/>
    <mergeCell ref="F268:G268"/>
    <mergeCell ref="A378:G378"/>
    <mergeCell ref="A379:G379"/>
    <mergeCell ref="D277:F277"/>
    <mergeCell ref="D278:F278"/>
    <mergeCell ref="A275:G275"/>
    <mergeCell ref="A298:G298"/>
    <mergeCell ref="D280:F280"/>
    <mergeCell ref="D281:F282"/>
    <mergeCell ref="D283:F284"/>
    <mergeCell ref="D279:F279"/>
    <mergeCell ref="D288:F288"/>
    <mergeCell ref="A427:B427"/>
    <mergeCell ref="D435:E435"/>
    <mergeCell ref="A441:E441"/>
    <mergeCell ref="A443:B443"/>
    <mergeCell ref="C263:E263"/>
    <mergeCell ref="F263:G263"/>
    <mergeCell ref="A266:G266"/>
    <mergeCell ref="A251:C251"/>
    <mergeCell ref="C274:E274"/>
    <mergeCell ref="F274:G274"/>
    <mergeCell ref="A254:C254"/>
    <mergeCell ref="C272:E272"/>
    <mergeCell ref="F272:G272"/>
    <mergeCell ref="C273:E273"/>
    <mergeCell ref="F273:G273"/>
    <mergeCell ref="C269:E269"/>
    <mergeCell ref="F269:G269"/>
    <mergeCell ref="A270:G270"/>
    <mergeCell ref="A264:G264"/>
    <mergeCell ref="A259:G259"/>
    <mergeCell ref="A260:G260"/>
    <mergeCell ref="D254:G254"/>
    <mergeCell ref="C268:E268"/>
    <mergeCell ref="A271:G271"/>
    <mergeCell ref="A253:C253"/>
    <mergeCell ref="A256:C256"/>
    <mergeCell ref="D251:G251"/>
    <mergeCell ref="D253:G253"/>
    <mergeCell ref="A249:G249"/>
    <mergeCell ref="A250:C250"/>
    <mergeCell ref="A242:G242"/>
    <mergeCell ref="A231:G231"/>
    <mergeCell ref="A233:B233"/>
    <mergeCell ref="A246:G246"/>
    <mergeCell ref="C247:D247"/>
    <mergeCell ref="D250:G250"/>
    <mergeCell ref="C262:E262"/>
    <mergeCell ref="F262:G262"/>
    <mergeCell ref="D256:G256"/>
    <mergeCell ref="A257:G257"/>
    <mergeCell ref="A255:C255"/>
    <mergeCell ref="D255:G255"/>
    <mergeCell ref="C261:E261"/>
    <mergeCell ref="F261:G261"/>
    <mergeCell ref="D50:E50"/>
    <mergeCell ref="F50:G50"/>
    <mergeCell ref="D289:F289"/>
    <mergeCell ref="D290:F290"/>
    <mergeCell ref="D291:F291"/>
    <mergeCell ref="D292:F292"/>
    <mergeCell ref="D293:F293"/>
    <mergeCell ref="D294:F294"/>
    <mergeCell ref="C240:D240"/>
    <mergeCell ref="A252:C252"/>
    <mergeCell ref="D252:G252"/>
    <mergeCell ref="F244:G244"/>
    <mergeCell ref="A277:B277"/>
    <mergeCell ref="A71:G71"/>
    <mergeCell ref="E76:G76"/>
    <mergeCell ref="B74:D74"/>
    <mergeCell ref="E74:G74"/>
    <mergeCell ref="B75:D75"/>
    <mergeCell ref="E75:G75"/>
    <mergeCell ref="B76:D76"/>
    <mergeCell ref="A73:G73"/>
    <mergeCell ref="A104:G104"/>
    <mergeCell ref="B50:C50"/>
    <mergeCell ref="A225:B225"/>
    <mergeCell ref="A118:G118"/>
    <mergeCell ref="C243:E243"/>
    <mergeCell ref="F243:G243"/>
    <mergeCell ref="A222:G222"/>
    <mergeCell ref="A60:G60"/>
    <mergeCell ref="E62:F62"/>
    <mergeCell ref="E63:F63"/>
    <mergeCell ref="A95:G95"/>
    <mergeCell ref="C96:D96"/>
    <mergeCell ref="A77:G77"/>
    <mergeCell ref="E96:F96"/>
    <mergeCell ref="C97:D97"/>
    <mergeCell ref="F97:G97"/>
    <mergeCell ref="A131:G131"/>
    <mergeCell ref="A105:G105"/>
    <mergeCell ref="C98:D98"/>
    <mergeCell ref="F98:G98"/>
    <mergeCell ref="C99:D99"/>
    <mergeCell ref="F99:G99"/>
    <mergeCell ref="A100:G100"/>
    <mergeCell ref="A215:G215"/>
    <mergeCell ref="A214:G214"/>
    <mergeCell ref="E69:G69"/>
    <mergeCell ref="B70:D70"/>
    <mergeCell ref="F46:G46"/>
    <mergeCell ref="B47:C47"/>
    <mergeCell ref="D47:E47"/>
    <mergeCell ref="F47:G47"/>
    <mergeCell ref="B48:C48"/>
    <mergeCell ref="F48:G48"/>
    <mergeCell ref="B49:C49"/>
    <mergeCell ref="D42:E42"/>
    <mergeCell ref="D48:E48"/>
    <mergeCell ref="A55:D55"/>
    <mergeCell ref="E52:G52"/>
    <mergeCell ref="E53:G53"/>
    <mergeCell ref="E54:G54"/>
    <mergeCell ref="E55:G55"/>
    <mergeCell ref="F40:G40"/>
    <mergeCell ref="B43:C43"/>
    <mergeCell ref="D43:E43"/>
    <mergeCell ref="A52:D52"/>
    <mergeCell ref="D41:E41"/>
    <mergeCell ref="B42:C42"/>
    <mergeCell ref="B40:C40"/>
    <mergeCell ref="D40:E40"/>
    <mergeCell ref="B41:C41"/>
    <mergeCell ref="D51:E51"/>
    <mergeCell ref="D49:E49"/>
    <mergeCell ref="F49:G49"/>
    <mergeCell ref="B44:C44"/>
    <mergeCell ref="D44:E44"/>
    <mergeCell ref="F44:G44"/>
    <mergeCell ref="B45:C45"/>
    <mergeCell ref="D45:E45"/>
    <mergeCell ref="F45:G45"/>
    <mergeCell ref="B46:C46"/>
    <mergeCell ref="E70:G70"/>
    <mergeCell ref="A67:G67"/>
    <mergeCell ref="A68:G68"/>
    <mergeCell ref="B62:C62"/>
    <mergeCell ref="A57:G57"/>
    <mergeCell ref="A58:G58"/>
    <mergeCell ref="A59:G59"/>
    <mergeCell ref="E66:F66"/>
    <mergeCell ref="B65:C65"/>
    <mergeCell ref="E65:F65"/>
    <mergeCell ref="B64:C64"/>
    <mergeCell ref="E64:F64"/>
    <mergeCell ref="B66:C66"/>
    <mergeCell ref="B5:F7"/>
    <mergeCell ref="B33:F34"/>
    <mergeCell ref="B35:C35"/>
    <mergeCell ref="B36:C36"/>
    <mergeCell ref="E35:F35"/>
    <mergeCell ref="E36:F36"/>
    <mergeCell ref="D26:E26"/>
    <mergeCell ref="B30:C30"/>
    <mergeCell ref="B29:C29"/>
    <mergeCell ref="F26:G26"/>
    <mergeCell ref="A9:G10"/>
    <mergeCell ref="A11:G11"/>
    <mergeCell ref="A14:G14"/>
    <mergeCell ref="A22:G22"/>
    <mergeCell ref="A23:G23"/>
    <mergeCell ref="A15:G20"/>
    <mergeCell ref="B28:C28"/>
    <mergeCell ref="F29:G29"/>
    <mergeCell ref="D31:E31"/>
    <mergeCell ref="D30:E30"/>
    <mergeCell ref="D29:E29"/>
    <mergeCell ref="D27:E27"/>
    <mergeCell ref="F30:G30"/>
    <mergeCell ref="F28:G28"/>
    <mergeCell ref="B24:C24"/>
    <mergeCell ref="D24:E24"/>
    <mergeCell ref="F24:G24"/>
    <mergeCell ref="B25:C25"/>
    <mergeCell ref="D25:E25"/>
    <mergeCell ref="F25:G25"/>
    <mergeCell ref="B26:C26"/>
    <mergeCell ref="B27:C27"/>
    <mergeCell ref="B51:C51"/>
    <mergeCell ref="F51:G51"/>
    <mergeCell ref="F43:G43"/>
    <mergeCell ref="F42:G42"/>
    <mergeCell ref="F41:G41"/>
    <mergeCell ref="D39:E39"/>
    <mergeCell ref="B39:C39"/>
    <mergeCell ref="F39:G39"/>
    <mergeCell ref="D38:E38"/>
    <mergeCell ref="F27:G27"/>
    <mergeCell ref="D28:E28"/>
    <mergeCell ref="B31:C31"/>
    <mergeCell ref="B38:C38"/>
    <mergeCell ref="F31:G31"/>
    <mergeCell ref="F38:G38"/>
    <mergeCell ref="D46:E46"/>
    <mergeCell ref="A53:D53"/>
    <mergeCell ref="A54:D54"/>
    <mergeCell ref="A61:G61"/>
    <mergeCell ref="E216:F216"/>
    <mergeCell ref="C217:D217"/>
    <mergeCell ref="E217:F217"/>
    <mergeCell ref="E235:G235"/>
    <mergeCell ref="E236:G236"/>
    <mergeCell ref="C216:D216"/>
    <mergeCell ref="E218:F218"/>
    <mergeCell ref="C218:D218"/>
    <mergeCell ref="C233:D233"/>
    <mergeCell ref="E233:G233"/>
    <mergeCell ref="C234:D234"/>
    <mergeCell ref="A227:G227"/>
    <mergeCell ref="D228:F228"/>
    <mergeCell ref="D229:F229"/>
    <mergeCell ref="F225:G225"/>
    <mergeCell ref="C236:D236"/>
    <mergeCell ref="E234:G234"/>
    <mergeCell ref="A234:B234"/>
    <mergeCell ref="A235:B235"/>
    <mergeCell ref="C235:D235"/>
    <mergeCell ref="B69:D69"/>
    <mergeCell ref="A220:G220"/>
    <mergeCell ref="A226:G226"/>
    <mergeCell ref="A232:G232"/>
    <mergeCell ref="F224:G224"/>
    <mergeCell ref="C225:D225"/>
    <mergeCell ref="E219:F219"/>
    <mergeCell ref="C248:D248"/>
    <mergeCell ref="F248:G248"/>
    <mergeCell ref="F223:G223"/>
    <mergeCell ref="C224:D224"/>
    <mergeCell ref="A239:G239"/>
    <mergeCell ref="C244:E244"/>
    <mergeCell ref="A237:G237"/>
    <mergeCell ref="F247:G247"/>
    <mergeCell ref="F240:G240"/>
    <mergeCell ref="C241:D241"/>
    <mergeCell ref="F241:G241"/>
    <mergeCell ref="A236:B236"/>
    <mergeCell ref="C219:D219"/>
    <mergeCell ref="A223:B223"/>
    <mergeCell ref="A224:B224"/>
    <mergeCell ref="C223:D223"/>
    <mergeCell ref="A468:G468"/>
    <mergeCell ref="A469:G469"/>
    <mergeCell ref="B380:E380"/>
    <mergeCell ref="A398:G398"/>
    <mergeCell ref="A399:C399"/>
    <mergeCell ref="D400:F403"/>
    <mergeCell ref="A406:B406"/>
    <mergeCell ref="A413:B413"/>
    <mergeCell ref="A420:B420"/>
  </mergeCells>
  <phoneticPr fontId="6" type="noConversion"/>
  <hyperlinks>
    <hyperlink ref="G217" r:id="rId1"/>
    <hyperlink ref="G218" r:id="rId2"/>
    <hyperlink ref="G219" r:id="rId3"/>
    <hyperlink ref="F224" r:id="rId4"/>
    <hyperlink ref="F98" r:id="rId5"/>
    <hyperlink ref="F99" r:id="rId6"/>
    <hyperlink ref="A257" r:id="rId7"/>
    <hyperlink ref="E235" r:id="rId8"/>
    <hyperlink ref="E234" r:id="rId9"/>
    <hyperlink ref="E236" r:id="rId10"/>
    <hyperlink ref="G66" r:id="rId11"/>
    <hyperlink ref="G65" r:id="rId12"/>
    <hyperlink ref="G63" r:id="rId13"/>
    <hyperlink ref="G64" r:id="rId14"/>
    <hyperlink ref="G120" r:id="rId15"/>
    <hyperlink ref="G121:G129" r:id="rId16" display="https://www.contrataciones.gov.py"/>
    <hyperlink ref="B473" r:id="rId17" display="https://www.jem.gov.py/sensibilizacion-de-la-nueva-ley-n-7389-2024-de-transparencia-e-integridad-y-su-impacto-en-la-rendicion-de-cuentas-al-ciudadano/"/>
    <hyperlink ref="B494" r:id="rId18" display="https://www.jem.gov.py/taller-de-sensibilizacion-sobre-la-ley-n-o-7389-2024/"/>
    <hyperlink ref="B515" r:id="rId19" display="https://www.jem.gov.py/comite-de-control-interno-del-jem-evaluo-avances-en-la-implementacion-de-la-nrm-mecip-2015/"/>
    <hyperlink ref="B539" r:id="rId20" display="https://www.jem.gov.py/aniversario-institucional/"/>
    <hyperlink ref="B549" r:id="rId21" display="https://www.jem.gov.py/33-aniversario-del-jurado-de-enjuiciamiento-de-magistrados/"/>
    <hyperlink ref="B553" r:id="rId22" display="https://www.jem.gov.py/jem-conmemora-su-33o-aniversario-con-seminario-sobre-transparencia-y-derechos-humanos/"/>
    <hyperlink ref="F247" r:id="rId23"/>
    <hyperlink ref="B555" r:id="rId24"/>
    <hyperlink ref="E70" r:id="rId25"/>
    <hyperlink ref="E75" r:id="rId26"/>
    <hyperlink ref="D276" r:id="rId27"/>
  </hyperlinks>
  <pageMargins left="0.25" right="0.25" top="0.75" bottom="0.75" header="0.3" footer="0.3"/>
  <pageSetup paperSize="190" scale="80" orientation="landscape" r:id="rId28"/>
  <drawing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Transparencia</cp:lastModifiedBy>
  <cp:lastPrinted>2025-07-16T12:18:44Z</cp:lastPrinted>
  <dcterms:created xsi:type="dcterms:W3CDTF">2020-06-23T19:35:00Z</dcterms:created>
  <dcterms:modified xsi:type="dcterms:W3CDTF">2025-07-16T12:43:18Z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