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OneDrive\Desktop\"/>
    </mc:Choice>
  </mc:AlternateContent>
  <bookViews>
    <workbookView xWindow="0" yWindow="0" windowWidth="28800" windowHeight="12435"/>
  </bookViews>
  <sheets>
    <sheet name="MATRIZ RCC_23" sheetId="1" r:id="rId1"/>
  </sheets>
  <externalReferences>
    <externalReference r:id="rId2"/>
    <externalReference r:id="rId3"/>
  </externalReferences>
  <calcPr calcId="152511"/>
</workbook>
</file>

<file path=xl/calcChain.xml><?xml version="1.0" encoding="utf-8"?>
<calcChain xmlns="http://schemas.openxmlformats.org/spreadsheetml/2006/main">
  <c r="B388" i="1" l="1"/>
  <c r="B377" i="1"/>
  <c r="B373" i="1"/>
  <c r="B359" i="1"/>
  <c r="B352" i="1"/>
  <c r="C345" i="1"/>
  <c r="B345" i="1"/>
  <c r="E189" i="1" l="1"/>
  <c r="D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89" i="1" l="1"/>
  <c r="E337" i="1" l="1"/>
  <c r="E336" i="1"/>
  <c r="E335" i="1"/>
  <c r="E334" i="1"/>
  <c r="E333" i="1"/>
  <c r="E332" i="1"/>
  <c r="C196" i="1"/>
</calcChain>
</file>

<file path=xl/sharedStrings.xml><?xml version="1.0" encoding="utf-8"?>
<sst xmlns="http://schemas.openxmlformats.org/spreadsheetml/2006/main" count="441" uniqueCount="341">
  <si>
    <t>1- PRESENTACIÓN</t>
  </si>
  <si>
    <t>Institución:</t>
  </si>
  <si>
    <t>Periodo del informe:</t>
  </si>
  <si>
    <t>Misión institucional</t>
  </si>
  <si>
    <t>Nro.</t>
  </si>
  <si>
    <t>Dependencia</t>
  </si>
  <si>
    <t>Responsable</t>
  </si>
  <si>
    <t>Cargo que Ocupa</t>
  </si>
  <si>
    <t>Priorización</t>
  </si>
  <si>
    <t>Vinculación POI, PEI, PND, ODS.</t>
  </si>
  <si>
    <t>Justificaciones</t>
  </si>
  <si>
    <t xml:space="preserve">Evidencia </t>
  </si>
  <si>
    <t>Mes</t>
  </si>
  <si>
    <t>Nivel de Cumplimiento (%)</t>
  </si>
  <si>
    <t>Cantidad de Consultas</t>
  </si>
  <si>
    <t>Respondidos</t>
  </si>
  <si>
    <t>Descripción</t>
  </si>
  <si>
    <t>Proveedor Adjudicado</t>
  </si>
  <si>
    <t>Estado (Ejecución - Finiquitado)</t>
  </si>
  <si>
    <t>Enlace DNCP</t>
  </si>
  <si>
    <t>Saldos</t>
  </si>
  <si>
    <t>Informe de referencia</t>
  </si>
  <si>
    <t>Evidencia (Adjuntar Documento)</t>
  </si>
  <si>
    <t>Periodo</t>
  </si>
  <si>
    <t>Cantidad de Miembros del CRCC:</t>
  </si>
  <si>
    <t>Total Mujeres:</t>
  </si>
  <si>
    <t>Total Hombres :</t>
  </si>
  <si>
    <t>Nivel de Cumplimiento</t>
  </si>
  <si>
    <t>Total nivel directivo o rango superior:</t>
  </si>
  <si>
    <t>Calificación MECIP de la Contraloría General de la República (CGR)</t>
  </si>
  <si>
    <t xml:space="preserve">Tema </t>
  </si>
  <si>
    <t>Enlace Portal AIP</t>
  </si>
  <si>
    <t>Fecha</t>
  </si>
  <si>
    <t xml:space="preserve">(Puede complementar información aquí y apoyarse en gráficos ilustrativos) </t>
  </si>
  <si>
    <t>2- PLAN DE RENDICIÓN DE CUENTAS AL CIUDADANO</t>
  </si>
  <si>
    <t>3- GESTIÓN INSTITUCIONAL</t>
  </si>
  <si>
    <t>3.3 Nivel de Cumplimiento de Respuestas a Consultas Ciudadanas - Transparencia Pasiva Ley N° 5282/14</t>
  </si>
  <si>
    <t>3.5 Contrataciones realizadas</t>
  </si>
  <si>
    <t>3.6 Ejecución Financiera</t>
  </si>
  <si>
    <t>2.1. Resolución de Aprobación y Anexo de Plan de Rendición de Cuentas</t>
  </si>
  <si>
    <t>No Respondidos o Reconsideradas</t>
  </si>
  <si>
    <t xml:space="preserve">JURADO DE ENJUICIAMIENTO DE MAGISTRADOS </t>
  </si>
  <si>
    <t xml:space="preserve">Dirección General de Gabinete </t>
  </si>
  <si>
    <t xml:space="preserve">Dirección de Planificación y Desarrollo </t>
  </si>
  <si>
    <t xml:space="preserve">Secretaría General </t>
  </si>
  <si>
    <t xml:space="preserve">Dirección de Auditoría </t>
  </si>
  <si>
    <t>María Ramona Dávalos</t>
  </si>
  <si>
    <t xml:space="preserve">Melissa Maldonado </t>
  </si>
  <si>
    <t xml:space="preserve">Dirección Gral. de Administración y Finanzas </t>
  </si>
  <si>
    <t>Técnica</t>
  </si>
  <si>
    <t>Edson Silvero Machoqui</t>
  </si>
  <si>
    <t>Técnico</t>
  </si>
  <si>
    <t xml:space="preserve">Dirección General de Asuntos Legales </t>
  </si>
  <si>
    <t>Dirección General de Talento Humano</t>
  </si>
  <si>
    <t xml:space="preserve">Departamento de Transparencia y Anticorrupción </t>
  </si>
  <si>
    <t>David Meza</t>
  </si>
  <si>
    <t>Dirección Ejecutiva</t>
  </si>
  <si>
    <t>Departamento de Organización, Control y Procesos</t>
  </si>
  <si>
    <t>Lorena Fleitas</t>
  </si>
  <si>
    <t>Jefa</t>
  </si>
  <si>
    <t xml:space="preserve">Departamento de Análisis y Estadísticas </t>
  </si>
  <si>
    <t>Departamento Coordinación de Proyectos y Conv.</t>
  </si>
  <si>
    <t>https://acortar.link/qVf8kp</t>
  </si>
  <si>
    <t xml:space="preserve">Puntos 16.3;16.5;16.6;16.10 y 16.a  </t>
  </si>
  <si>
    <t>Rubro</t>
  </si>
  <si>
    <t>Sub – Grupos</t>
  </si>
  <si>
    <t>Presupuesto Vigente</t>
  </si>
  <si>
    <t>Sueldos</t>
  </si>
  <si>
    <t xml:space="preserve">Gastos de Representación </t>
  </si>
  <si>
    <t>Aguinaldo</t>
  </si>
  <si>
    <t>Subsidio Familiar</t>
  </si>
  <si>
    <t xml:space="preserve">Bonificaciones </t>
  </si>
  <si>
    <t>Gratificaciones por Servicios Especiales</t>
  </si>
  <si>
    <t>Jornales</t>
  </si>
  <si>
    <t>Honorarios Profesionales</t>
  </si>
  <si>
    <t>Otros Gastos del Personal</t>
  </si>
  <si>
    <t xml:space="preserve">Energía Eléctrica </t>
  </si>
  <si>
    <t>Agua</t>
  </si>
  <si>
    <t xml:space="preserve">Viáticos y Movilidad </t>
  </si>
  <si>
    <t xml:space="preserve">Manten. y Reparaciones Menores de Edific. Y Locales  </t>
  </si>
  <si>
    <t>Manten. y Reparaciones Menores de Maqui.y Equipos</t>
  </si>
  <si>
    <t>Manten. y Reparaciones Menores de Equi. de Transporte</t>
  </si>
  <si>
    <t>Manten. y Reparaciones Menores de Instalaciones</t>
  </si>
  <si>
    <t>Alquiler de Edificios y Locales</t>
  </si>
  <si>
    <t>Primas y Gastos de Seguro</t>
  </si>
  <si>
    <t>Servicios de Comunicaciones</t>
  </si>
  <si>
    <t>Servicios de Catering</t>
  </si>
  <si>
    <t>Capacitación al Personal del Estado</t>
  </si>
  <si>
    <t xml:space="preserve">Productos de Artes Graficas </t>
  </si>
  <si>
    <t xml:space="preserve">Elementos de Limpieza </t>
  </si>
  <si>
    <t xml:space="preserve">Útiles y Materiales Eléctricos </t>
  </si>
  <si>
    <t>Repuestos y Accesorios Menores</t>
  </si>
  <si>
    <t xml:space="preserve">Compuestos Químicos </t>
  </si>
  <si>
    <t xml:space="preserve">Combustibles </t>
  </si>
  <si>
    <t>Herramientas Menores</t>
  </si>
  <si>
    <t>Artículos de Plástico</t>
  </si>
  <si>
    <t xml:space="preserve">Productos e Insumos Metálicos </t>
  </si>
  <si>
    <t xml:space="preserve">Productos e Insumos no Metálicos </t>
  </si>
  <si>
    <t xml:space="preserve">Bienes de Consumo Varios </t>
  </si>
  <si>
    <t>Total</t>
  </si>
  <si>
    <t>DESCRIPCIÓN</t>
  </si>
  <si>
    <t>Mujer</t>
  </si>
  <si>
    <t xml:space="preserve">Hombre </t>
  </si>
  <si>
    <t>MESES</t>
  </si>
  <si>
    <t>Mesa de Entrada</t>
  </si>
  <si>
    <t>M.E.A.*</t>
  </si>
  <si>
    <t>M.E.J.*</t>
  </si>
  <si>
    <t xml:space="preserve">TOTAL </t>
  </si>
  <si>
    <t>Memorándos</t>
  </si>
  <si>
    <t>Notas de Presidencia</t>
  </si>
  <si>
    <t>Resoluciones</t>
  </si>
  <si>
    <t>Visión: Ser una institución confiable y reconocida por la aplicación de procesos transparentes, objetivos e imparciales en el cumplimiento de su rol constitucional, para el fortalecimiento del estado de derecho, en beneficio de la sociedad.</t>
  </si>
  <si>
    <t>14 de Mayo esq. Oliva - Ed. El Ciervo</t>
  </si>
  <si>
    <t xml:space="preserve">www.jem.gov.py </t>
  </si>
  <si>
    <t xml:space="preserve">   Tel: (595 21) 442662</t>
  </si>
  <si>
    <t>Asunción-Paraguay</t>
  </si>
  <si>
    <t>Dependencia Responsable del Canal de Participación</t>
  </si>
  <si>
    <t>Producto (actividades, materiales, insumos, etc)</t>
  </si>
  <si>
    <t>Enlace</t>
  </si>
  <si>
    <t>Cantidad de mujeres</t>
  </si>
  <si>
    <t xml:space="preserve">Cantidad de hombres </t>
  </si>
  <si>
    <t>Descripción de las actividades realizadas en base a los resultados</t>
  </si>
  <si>
    <t>Evidencia</t>
  </si>
  <si>
    <t>Cantidad de indicadores</t>
  </si>
  <si>
    <t>Descripción del Indicador misional</t>
  </si>
  <si>
    <t>Ambito de Aplicación</t>
  </si>
  <si>
    <t>Cantidad de Riesgos detectados</t>
  </si>
  <si>
    <t>Descripción del Riesgo de corrupción</t>
  </si>
  <si>
    <t>Medidas de mitigación</t>
  </si>
  <si>
    <t>Enlace Evidencias</t>
  </si>
  <si>
    <t>4- PARTICIPACIÓN CIUDADANA</t>
  </si>
  <si>
    <t xml:space="preserve">Mes </t>
  </si>
  <si>
    <t>Nro. de atenciones</t>
  </si>
  <si>
    <t xml:space="preserve">Secretaria General  - Atención a la Ciudadanía </t>
  </si>
  <si>
    <t>www.jem.gov.py</t>
  </si>
  <si>
    <t>Sesión Ordinaria/Extraordinaria</t>
  </si>
  <si>
    <t>https://www.jem.gov.py/ordinaria/</t>
  </si>
  <si>
    <t>Ledy Almirón</t>
  </si>
  <si>
    <t xml:space="preserve">Objetivo 16; PAZ, JUSTICIA E INSTITUCIONES SÓLIDAS  </t>
  </si>
  <si>
    <t>3.4- Servicios o Productos Misionales (Depende de la Naturaleza de la Misión Institucional, puede abarcar un Programa o Proyecto)</t>
  </si>
  <si>
    <t>4.1. Canales de Participación Ciudadana existentes a la fecha.</t>
  </si>
  <si>
    <t>4.2. Participación y difusión en idioma Guaraní</t>
  </si>
  <si>
    <t>4.3 Diagnóstico "The Integrity app"</t>
  </si>
  <si>
    <t>5- INDICADORES MISIONALES DE RENDICIÓN DE CUENTAS AL CIUDADANO</t>
  </si>
  <si>
    <t>5.1- Indicadores Misionales Identificados</t>
  </si>
  <si>
    <t>5.2 Gestión de riesgos de corrupción</t>
  </si>
  <si>
    <t>7 -TALENTO HUMANO</t>
  </si>
  <si>
    <t>Cantidad de funcionarios que completaron el diagnóstico</t>
  </si>
  <si>
    <t>8 - SECRETARÍA EJECUTIVA</t>
  </si>
  <si>
    <t>Fecha Ingreso</t>
  </si>
  <si>
    <t>Estado</t>
  </si>
  <si>
    <t>5.3.Gestión de denuncias de corrupción</t>
  </si>
  <si>
    <t>5.4 Modelo Estándar de Control Interno para las Instituciones Públicas del Paraguay</t>
  </si>
  <si>
    <t>SIN ACTIVIDAD</t>
  </si>
  <si>
    <t>Auditorias Financieras</t>
  </si>
  <si>
    <t>Nro. Informe</t>
  </si>
  <si>
    <t>Evidencia (Enlace Ley 5282/14)</t>
  </si>
  <si>
    <t>Auditorías Externas</t>
  </si>
  <si>
    <t xml:space="preserve">SIN ACTIVIDAD </t>
  </si>
  <si>
    <t xml:space="preserve">Director General </t>
  </si>
  <si>
    <t>Fátima Carolina Flores</t>
  </si>
  <si>
    <t>Rosa Gonzalez Miranda</t>
  </si>
  <si>
    <t>Carmen Beatriz Duarte</t>
  </si>
  <si>
    <t>Gloria Stella Colmán</t>
  </si>
  <si>
    <t>Maria del Carmen Machuca</t>
  </si>
  <si>
    <t>2.2 Plan de Rendición de Cuentas</t>
  </si>
  <si>
    <t xml:space="preserve">Transporte </t>
  </si>
  <si>
    <t>Derecho de Bienes Intangibles</t>
  </si>
  <si>
    <t>Herramientas, Aparatos e Instru. En Gral</t>
  </si>
  <si>
    <t>Adquisiciones de Muebles y Enseres</t>
  </si>
  <si>
    <t>PRESUPUESTO VIGENTE</t>
  </si>
  <si>
    <t>PRESUPUESTO OBLIGADO</t>
  </si>
  <si>
    <t>SALDO</t>
  </si>
  <si>
    <t>Evidencia (Página Web, Buzón de SQR, Whatsapp)</t>
  </si>
  <si>
    <t xml:space="preserve">Atención en ventanilla/Telefónica/Whatsaap </t>
  </si>
  <si>
    <t>Total, Recursos Humanos Activos(a+b)</t>
  </si>
  <si>
    <t>Recursos Humanos Activos Nombrados(a)</t>
  </si>
  <si>
    <t>Recursos Humanos Contratados (b)</t>
  </si>
  <si>
    <t>Personal en Cargos Gerenciales (A partir de jefe de Departamento)</t>
  </si>
  <si>
    <t>Personal comisionado de otras instituciones al      J.E.M.</t>
  </si>
  <si>
    <t xml:space="preserve">Actas               </t>
  </si>
  <si>
    <t>S.G.</t>
  </si>
  <si>
    <t>https://datos-rendicion.contraloria.gov.py/datos-abiertos/</t>
  </si>
  <si>
    <t>Cristian José Espínola</t>
  </si>
  <si>
    <t>Ticket Número</t>
  </si>
  <si>
    <t>5.5 Informes de Auditorías Internas y Auditorías Externas en el Trimestre</t>
  </si>
  <si>
    <t>Misión: Órgano Constitucional que juzga el desempeño de los Magistrados Judiciales, Agentes Fiscales y Defensores Públicos por la supuesta comisión de delitos o mal desempeño en el ejercicio de sus funciones, observando el debido proceso y velando por la correcta administración de justicia, en tutela de los derechos de los ciudadanos.</t>
  </si>
  <si>
    <t xml:space="preserve">Órgano Constitucional que juzga el desempeño de los Magistrados Judiciales, Agentes Fiscales y Defensores Públicos por la supuesta comisión  de delitos o mal desempeño en el ejercicio de sus funciones, observando el debido proceso y velando por la correcta administración de justicia, en tutela de los derechos de los ciudadanos. </t>
  </si>
  <si>
    <t>PEI</t>
  </si>
  <si>
    <t>Desarrollo y ejecución de distintos objetivos estrategicos y lineas de acción 2024-2028</t>
  </si>
  <si>
    <t>https://www.jem.gov.py/plan-estrategico-institucional/</t>
  </si>
  <si>
    <t>Servicios en General</t>
  </si>
  <si>
    <t>Equipos de Comunicaciones y Señalamientos</t>
  </si>
  <si>
    <t>Activos Intangibles</t>
  </si>
  <si>
    <t>Notas de Secretaria</t>
  </si>
  <si>
    <t xml:space="preserve">Plan Estratégico Institucional </t>
  </si>
  <si>
    <t>Auditorías de Gestión</t>
  </si>
  <si>
    <t xml:space="preserve">8.1  ACTIVIDADES PROTOCOLARES  - REUNIONES </t>
  </si>
  <si>
    <t xml:space="preserve">6- DESCRIPCIÓN CUALITATIVA/CUANTITATIVA  DE LOGROS ALCANZADOS </t>
  </si>
  <si>
    <t>Leidy Godoy</t>
  </si>
  <si>
    <t>Cesar Nicolas Rivarola</t>
  </si>
  <si>
    <t>Tania Vera</t>
  </si>
  <si>
    <t xml:space="preserve"> Obligado </t>
  </si>
  <si>
    <t>Teléfonos, telefax y otros Ser. De Comunic.</t>
  </si>
  <si>
    <t>Productos de Papel y Cartón</t>
  </si>
  <si>
    <t>Materiales para Seguridad y Adiestramiento</t>
  </si>
  <si>
    <t xml:space="preserve">Tasas y Contribuciones </t>
  </si>
  <si>
    <t>TOTAL GENERAL</t>
  </si>
  <si>
    <t>Recursos Humanos Profesionales (Nombrados y Contratados que posean Títulos Universitarios)</t>
  </si>
  <si>
    <t xml:space="preserve">Alexandra Raquel Díaz </t>
  </si>
  <si>
    <t xml:space="preserve">https://www.jem.gov.py/acceso-a-la-informacion-2/ </t>
  </si>
  <si>
    <t>https://www.jem.gov.py/transpariencia-gubernamental/</t>
  </si>
  <si>
    <t xml:space="preserve">Plan Operativo Institucional </t>
  </si>
  <si>
    <t>PND</t>
  </si>
  <si>
    <t xml:space="preserve">Plan Nacional de Desarrollo </t>
  </si>
  <si>
    <t>www.jem.gov.py/wp-content/uploads/2025/03/PEI-2024-2028-aprobado.pdf</t>
  </si>
  <si>
    <t>4. 1 Garantizar el acceso a los derechos humanos  / 4.1.1  Mejorar el acceso y una eficiente administación de la Justicia cn igualdad de oportunidades Pag. 17</t>
  </si>
  <si>
    <t>ODS - PND</t>
  </si>
  <si>
    <t>Servicios Bancarios</t>
  </si>
  <si>
    <t>Oficina de Atención a la Ciudadania.(Cantidad de Personas Atendidas).</t>
  </si>
  <si>
    <t xml:space="preserve">7.2 Informe Estadísticos de Secretaría General </t>
  </si>
  <si>
    <t>https://denuncias.contraloria.gov.py/</t>
  </si>
  <si>
    <t>3.2 Nivel de Cumplimiento  Mínimo de Información Disponible - Transparencia Activa Ley 5282/14</t>
  </si>
  <si>
    <t>3.1 Nivel de Cumplimiento  Mínimo de Información Disponible - Transparencia Activa Ley 5189 /14</t>
  </si>
  <si>
    <t xml:space="preserve">Otros tipos de auditoría </t>
  </si>
  <si>
    <t>https://www.jem.gov.py/h-1-informes-de-auditoria-interna-2/</t>
  </si>
  <si>
    <t>I.D.</t>
  </si>
  <si>
    <t>Objeto</t>
  </si>
  <si>
    <t>Valor del Contrato</t>
  </si>
  <si>
    <t>https://www.jem.gov.py/p-o-a/</t>
  </si>
  <si>
    <t>Enlace publicación página WEB Institucional</t>
  </si>
  <si>
    <t xml:space="preserve">Hugo Hernan Ortiz </t>
  </si>
  <si>
    <t>Maria Belen Franco</t>
  </si>
  <si>
    <t xml:space="preserve">Susana Elena Ortiz </t>
  </si>
  <si>
    <t>Remuneración Extraordinaria</t>
  </si>
  <si>
    <t xml:space="preserve">Servicios de Limpieza , Aseo y Fumigación </t>
  </si>
  <si>
    <t xml:space="preserve">De Informática y Sistemas Computarizados </t>
  </si>
  <si>
    <t xml:space="preserve">Imprenta, Publicaciones y Reproducciones </t>
  </si>
  <si>
    <t>Servicios Técnicos y Profesionales Varios</t>
  </si>
  <si>
    <t>Servicios de Seguro Medico de Medicina Prepaga y Salud</t>
  </si>
  <si>
    <t>Servicios de Ceremonial</t>
  </si>
  <si>
    <t xml:space="preserve">Alimentos para Personas </t>
  </si>
  <si>
    <t>Confecciones Textiles</t>
  </si>
  <si>
    <t xml:space="preserve">Papel de Escritorio y Cartón </t>
  </si>
  <si>
    <t>Útiles de Escritorio , Oficina y Enseres</t>
  </si>
  <si>
    <t xml:space="preserve">Utensilios de Cocina y Comedor </t>
  </si>
  <si>
    <t xml:space="preserve">Elementos y Útiles Diversos </t>
  </si>
  <si>
    <t xml:space="preserve">Insecticidas, Fumigantes y Otros </t>
  </si>
  <si>
    <t>Tintas, Pinturas y Colorantes</t>
  </si>
  <si>
    <t>Productos de Material Plástico</t>
  </si>
  <si>
    <t xml:space="preserve">Estructuras Metálicas Acabadas </t>
  </si>
  <si>
    <t>Maquinarias y Equipos Industriales</t>
  </si>
  <si>
    <t>Adquisiciones de Equipos de Oficina</t>
  </si>
  <si>
    <t>Adquisiciones de Equipos de Computación</t>
  </si>
  <si>
    <t xml:space="preserve">Gestión de Riesgos que puedan comprometer la integridad pública </t>
  </si>
  <si>
    <t>JEM</t>
  </si>
  <si>
    <t>https://www.jem.gov.py/plan-anual-de-transpariencia/</t>
  </si>
  <si>
    <t>MATRIZ DE INFORMACIÓN MÍNIMA PARA INFORME DE RENDICIÓN DE CUENTAS AL CIUDADANO - EJERCICIO 2026</t>
  </si>
  <si>
    <t>Avance de ejercio 2026</t>
  </si>
  <si>
    <t>Orden del Día / Tembiapo Ko´arape Guara</t>
  </si>
  <si>
    <t>WEB</t>
  </si>
  <si>
    <t>X</t>
  </si>
  <si>
    <t>INSTAGRAM</t>
  </si>
  <si>
    <t>FACEBOOK</t>
  </si>
  <si>
    <t xml:space="preserve">7.3 Informe estadisticos de publicaciones y redes sociales </t>
  </si>
  <si>
    <t>PRESENTACIÓN DE LOS MIEMBROS DEL EQUIPO  DEL COMITÉ DE RENDICIÓN DE CUENTAS AL CIUDADANO (CRCC)</t>
  </si>
  <si>
    <t>chrome-extension://efaidnbmnnnibpcajpcglclefindmkaj/https://www.jem.gov.py/wp-content/uploads/2026/02/N%C2%B0-50-Resolucion-Comite-Rendicion-de-Cuentas-y-Equipo-2026-.pdf</t>
  </si>
  <si>
    <t>SEGUNDO TRIMESTRE 2026</t>
  </si>
  <si>
    <t xml:space="preserve">Thelma Caceres </t>
  </si>
  <si>
    <t>Segundo Trimestre 100%</t>
  </si>
  <si>
    <t>Abril</t>
  </si>
  <si>
    <t>Mayo</t>
  </si>
  <si>
    <t>Junio</t>
  </si>
  <si>
    <t>https://informacionpublica.paraguay.gov.py/#!/</t>
  </si>
  <si>
    <t xml:space="preserve">SEGUNDO TRIMESTRE SIN MOVIMIENTO </t>
  </si>
  <si>
    <t>Los saldos expuestos corresponde desde el 01/04/2026 al 30/06/2026</t>
  </si>
  <si>
    <t xml:space="preserve">Abril </t>
  </si>
  <si>
    <t>Abril/Mayo/Junio</t>
  </si>
  <si>
    <t>Movimiento de expedientes a 30 abril 2026</t>
  </si>
  <si>
    <t>https://www.jem.gov.py/abril-2026/</t>
  </si>
  <si>
    <t>Informe de Auditoría referente al control de Rendición de Cuentas, correspondiente a las documentaciones de sueldos del mes de Octubre del ejercicio fiscal 2.025.</t>
  </si>
  <si>
    <t>INFORME D.A. N° 16/2.026.</t>
  </si>
  <si>
    <t>INFORME D.A N° 17/2.026.</t>
  </si>
  <si>
    <t>Informe de auditoría al departamento de mesa de entrada institucional</t>
  </si>
  <si>
    <t>Informe D.A N° 18/2.026</t>
  </si>
  <si>
    <t>Primer Informe Trimestral 2026, de Rendición de Cuentas al Ciudadano.</t>
  </si>
  <si>
    <t>Informe D.A N° 19/2.026.</t>
  </si>
  <si>
    <t>Informe D.A N° 20/2.026.</t>
  </si>
  <si>
    <t>Informe D.A. N° 21/2.026.</t>
  </si>
  <si>
    <t>Informe D.A. N° 22/2.026.</t>
  </si>
  <si>
    <t>Informe D.A. N° 23/2.026.</t>
  </si>
  <si>
    <t>Informe de Auditoría a la Oficina de Atención a la Ciudadanía.</t>
  </si>
  <si>
    <t>Informe de Auditoría al Departamento de Archivo.</t>
  </si>
  <si>
    <t>Informe de Auditoría referente al control de Rendición de Cuentas de los documentos de gastos correspondiente al mes de noviembre 2.025.</t>
  </si>
  <si>
    <t>Informe de Auditoría al Departamento de Ujieres.</t>
  </si>
  <si>
    <t>Informe de Auditoría al Departamento de Infraestructura, Redes y Operaciones.</t>
  </si>
  <si>
    <t>Informe D.A. N° 24/2.026.</t>
  </si>
  <si>
    <t>Informe D.A. N° 25/2.026.</t>
  </si>
  <si>
    <t>Informe D.A N° 26/2.026.</t>
  </si>
  <si>
    <t>Informe D.A N° 27/2.026.</t>
  </si>
  <si>
    <t>Informe D.A N° 28/2.026.</t>
  </si>
  <si>
    <t>Informe D.A N° 29/2.026.</t>
  </si>
  <si>
    <t>Informe de Auditoría referente al Estado de las recomendaciones resultante de las auditorías realizadas en el mes de marzo 2.026.</t>
  </si>
  <si>
    <t>Informe de Auditoría al Departamento de Capacitación y Desarrollo.</t>
  </si>
  <si>
    <t>Cuarto Informe referente al seguimiento semestral del plan de mejoramiento 2.023 remitido a la Contraloría General de la República, resultante del informe final de auditoría dispuesta en la Resolución CGR N° 873/22, Articulo N° 1 numeral 42 referente al seguimiento del plan de mejoramiento 2.023.</t>
  </si>
  <si>
    <t>Informe de Auditoría referente al control de Rendición de Cuentas de los documentos de sueldos correspondiente al mes de noviembre 2.025.</t>
  </si>
  <si>
    <t>Informe de Auditoría al Departamento de Legajos, Control y Movimiento del Personal.</t>
  </si>
  <si>
    <t>Informe de Auditoría al Departamento de Admisión, Asistencia y Bienestar del Personal.</t>
  </si>
  <si>
    <t>Informe D.A N° 30/2.026.</t>
  </si>
  <si>
    <t>Informe D.A N° 31/2.026.</t>
  </si>
  <si>
    <t>Informe D.A N° 32/2.026.</t>
  </si>
  <si>
    <t>Informe D.A N° 33/2.026.</t>
  </si>
  <si>
    <t>Informe D.A N° 34/2.026.</t>
  </si>
  <si>
    <t>Informe D.A N° 35/2.026.</t>
  </si>
  <si>
    <t>Informe D.A N° 36/2.026.</t>
  </si>
  <si>
    <t>Informe de Auditoría al Departamento de Sumarios.</t>
  </si>
  <si>
    <t>Informe de Auditoría referente al control de Rendición de Cuentas de los documentos de sueldos correspondiente al mes de diciembre 2.025.</t>
  </si>
  <si>
    <t>Informe de Auditoría referente al control de Rendición de Cuentas, correspondiente a las documentaciones de Aguinaldo 2.025.</t>
  </si>
  <si>
    <t>Informe de Auditoría al Dirección de Presupuesto.</t>
  </si>
  <si>
    <t>Informe de Auditoría al Dirección de Unidad Operativa de Contrataciones.</t>
  </si>
  <si>
    <t xml:space="preserve">Informe de Auditoría de Propuesta de distribución de la carga horaria del personal policial y de redistribución de gratificaciones por servicios especiales – O.G. 137. </t>
  </si>
  <si>
    <t>Cuarto informe referente al Seguimiento del plan de mejoramiento institucional 2.023.</t>
  </si>
  <si>
    <t>ABRIL</t>
  </si>
  <si>
    <t xml:space="preserve">MAYO </t>
  </si>
  <si>
    <t>JUNIO</t>
  </si>
  <si>
    <r>
      <rPr>
        <b/>
        <sz val="14"/>
        <color theme="1"/>
        <rFont val="Calibri"/>
        <family val="2"/>
        <scheme val="minor"/>
      </rPr>
      <t>REFERENCIA:</t>
    </r>
    <r>
      <rPr>
        <b/>
        <sz val="11"/>
        <color theme="1"/>
        <rFont val="Calibri"/>
        <family val="2"/>
        <scheme val="minor"/>
      </rPr>
      <t xml:space="preserve">                                                          *M.E.A. (</t>
    </r>
    <r>
      <rPr>
        <sz val="11"/>
        <color theme="1"/>
        <rFont val="Calibri"/>
        <charset val="134"/>
        <scheme val="minor"/>
      </rPr>
      <t>Mesa de Entrada Administrativa</t>
    </r>
    <r>
      <rPr>
        <b/>
        <sz val="11"/>
        <color theme="1"/>
        <rFont val="Calibri"/>
        <family val="2"/>
        <scheme val="minor"/>
      </rPr>
      <t>)</t>
    </r>
    <r>
      <rPr>
        <sz val="11"/>
        <color theme="1"/>
        <rFont val="Calibri"/>
        <charset val="134"/>
        <scheme val="minor"/>
      </rPr>
      <t xml:space="preserve">                                          * </t>
    </r>
    <r>
      <rPr>
        <b/>
        <sz val="11"/>
        <color theme="1"/>
        <rFont val="Calibri"/>
        <family val="2"/>
        <scheme val="minor"/>
      </rPr>
      <t>M.E.J.= (</t>
    </r>
    <r>
      <rPr>
        <sz val="11"/>
        <color theme="1"/>
        <rFont val="Calibri"/>
        <charset val="134"/>
        <scheme val="minor"/>
      </rPr>
      <t>Mesa de Entrada Jurídica</t>
    </r>
    <r>
      <rPr>
        <b/>
        <sz val="11"/>
        <color theme="1"/>
        <rFont val="Calibri"/>
        <family val="2"/>
        <scheme val="minor"/>
      </rPr>
      <t>)</t>
    </r>
    <r>
      <rPr>
        <sz val="11"/>
        <color theme="1"/>
        <rFont val="Calibri"/>
        <charset val="134"/>
        <scheme val="minor"/>
      </rPr>
      <t xml:space="preserve">  </t>
    </r>
    <r>
      <rPr>
        <b/>
        <sz val="11"/>
        <color theme="1"/>
        <rFont val="Calibri"/>
        <family val="2"/>
        <scheme val="minor"/>
      </rPr>
      <t xml:space="preserve">                                                                                      </t>
    </r>
  </si>
  <si>
    <t>Publicaciones - 2º Trimestre 2026</t>
  </si>
  <si>
    <t>MAYO</t>
  </si>
  <si>
    <t>Taller sobre Identificación de Riesgos de Integridad.</t>
  </si>
  <si>
    <t>https://www.jem.gov.py/taller-sobre-identificacion-de-riesgos-de-integridad/</t>
  </si>
  <si>
    <t>«Taller de Fortalecimiento de la Integridad y la Transparencia»</t>
  </si>
  <si>
    <t>06/05/2026.</t>
  </si>
  <si>
    <t>https://www.jem.gov.py/taller-de-fortalecimiento-de-la-integridad-y-la-transparencia/</t>
  </si>
  <si>
    <t>«JEM: una mirada de tres décadas», conferencia conmemorativa por el aniversario de la Constitución Nacional y del Jurado.</t>
  </si>
  <si>
    <t>26/06/2026.</t>
  </si>
  <si>
    <t>https://www.jem.gov.py/jem-una-mirada-de-tres-decadas-conferencia-conmemorativa-por-el-aniversario-de-la-constitucion-nacional-y-del-jurado/</t>
  </si>
  <si>
    <t xml:space="preserve">Directora </t>
  </si>
  <si>
    <t xml:space="preserve">A realizar </t>
  </si>
  <si>
    <t>7.1 Informe del Segundo Trimestre 2026</t>
  </si>
  <si>
    <t xml:space="preserve">Federico Martinez </t>
  </si>
  <si>
    <t xml:space="preserve">                 EJECUCIÓN PRESUPUESTARIA DE ABRIL-MAYO-JUNIO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</si>
</sst>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43" formatCode="_ * #,##0.00_ ;_ * \-#,##0.00_ ;_ * &quot;-&quot;??_ ;_ @_ "/>
    <numFmt numFmtId="164" formatCode="_(* #,##0_);_(* \(#,##0\);_(* &quot;-&quot;??_);_(@_)"/>
  </numFmts>
  <fonts count="64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4"/>
      <name val="Garamond"/>
      <family val="1"/>
    </font>
    <font>
      <b/>
      <u/>
      <sz val="18"/>
      <color theme="1"/>
      <name val="Garamond"/>
      <family val="1"/>
    </font>
    <font>
      <sz val="11"/>
      <color theme="1"/>
      <name val="Garamond"/>
      <family val="1"/>
    </font>
    <font>
      <sz val="15"/>
      <color theme="1"/>
      <name val="Garamond"/>
      <family val="1"/>
    </font>
    <font>
      <b/>
      <u/>
      <sz val="14"/>
      <color theme="1"/>
      <name val="Garamond"/>
      <family val="1"/>
    </font>
    <font>
      <sz val="12"/>
      <color theme="1"/>
      <name val="Garamond"/>
      <family val="1"/>
    </font>
    <font>
      <b/>
      <sz val="14"/>
      <color theme="1"/>
      <name val="Garamond"/>
      <family val="1"/>
    </font>
    <font>
      <sz val="14"/>
      <color theme="1"/>
      <name val="Garamond"/>
      <family val="1"/>
    </font>
    <font>
      <b/>
      <sz val="12"/>
      <color theme="1"/>
      <name val="Garamond"/>
      <family val="1"/>
    </font>
    <font>
      <b/>
      <sz val="11"/>
      <color theme="1"/>
      <name val="Garamond"/>
      <family val="1"/>
    </font>
    <font>
      <b/>
      <u/>
      <sz val="13"/>
      <color theme="1"/>
      <name val="Garamond"/>
      <family val="1"/>
    </font>
    <font>
      <sz val="13"/>
      <color theme="1"/>
      <name val="Garamond"/>
      <family val="1"/>
    </font>
    <font>
      <b/>
      <sz val="13"/>
      <color theme="1"/>
      <name val="Garamond"/>
      <family val="1"/>
    </font>
    <font>
      <sz val="16"/>
      <color theme="1"/>
      <name val="Garamond"/>
      <family val="1"/>
    </font>
    <font>
      <u/>
      <sz val="11"/>
      <color theme="10"/>
      <name val="Calibri"/>
      <family val="2"/>
      <scheme val="minor"/>
    </font>
    <font>
      <b/>
      <u/>
      <sz val="16"/>
      <color theme="1"/>
      <name val="Garamond"/>
      <family val="1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6"/>
      <color theme="1"/>
      <name val="Garamond"/>
      <family val="1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Times New Roman"/>
      <family val="1"/>
    </font>
    <font>
      <b/>
      <sz val="13"/>
      <color rgb="FF000000"/>
      <name val="Garamond"/>
      <family val="1"/>
    </font>
    <font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Cambria"/>
      <family val="1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Garamond"/>
      <family val="1"/>
    </font>
    <font>
      <b/>
      <sz val="14"/>
      <color rgb="FF212121"/>
      <name val="Times New Roman"/>
      <family val="1"/>
    </font>
    <font>
      <b/>
      <sz val="14"/>
      <color rgb="FF212121"/>
      <name val="Arial"/>
      <family val="2"/>
    </font>
    <font>
      <b/>
      <sz val="12"/>
      <color rgb="FF212121"/>
      <name val="Arial"/>
      <family val="2"/>
    </font>
    <font>
      <sz val="11"/>
      <color theme="1"/>
      <name val="Calibri"/>
      <charset val="134"/>
      <scheme val="minor"/>
    </font>
    <font>
      <b/>
      <sz val="10"/>
      <name val="Calibri"/>
      <family val="1"/>
    </font>
    <font>
      <sz val="10"/>
      <name val="Calibri"/>
      <family val="1"/>
    </font>
    <font>
      <sz val="11"/>
      <color theme="1"/>
      <name val="Times New Roman"/>
      <family val="1"/>
    </font>
    <font>
      <b/>
      <sz val="12"/>
      <color rgb="FFFF0000"/>
      <name val="Garamond"/>
      <family val="1"/>
    </font>
    <font>
      <u/>
      <sz val="10"/>
      <color theme="10"/>
      <name val="Calibri"/>
      <family val="2"/>
      <scheme val="minor"/>
    </font>
    <font>
      <b/>
      <sz val="10"/>
      <color theme="1"/>
      <name val="Garamond"/>
      <family val="1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2"/>
      <color rgb="FF000000"/>
      <name val="Verdana"/>
      <family val="2"/>
    </font>
    <font>
      <sz val="11"/>
      <color rgb="FF000000"/>
      <name val="Garamond"/>
      <family val="1"/>
    </font>
    <font>
      <sz val="10"/>
      <color theme="1"/>
      <name val="Calibri"/>
      <family val="2"/>
      <scheme val="minor"/>
    </font>
    <font>
      <b/>
      <sz val="2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</fonts>
  <fills count="19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A6A6A6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DDEBF7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>
      <alignment vertical="center"/>
    </xf>
    <xf numFmtId="9" fontId="4" fillId="0" borderId="0" applyFont="0" applyFill="0" applyBorder="0" applyAlignment="0" applyProtection="0"/>
    <xf numFmtId="0" fontId="3" fillId="0" borderId="0">
      <alignment vertical="center"/>
    </xf>
    <xf numFmtId="41" fontId="47" fillId="0" borderId="0" applyFont="0" applyFill="0" applyBorder="0" applyAlignment="0" applyProtection="0"/>
  </cellStyleXfs>
  <cellXfs count="362">
    <xf numFmtId="0" fontId="0" fillId="0" borderId="0" xfId="0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2" fillId="0" borderId="0" xfId="0" applyFont="1">
      <alignment vertical="center"/>
    </xf>
    <xf numFmtId="0" fontId="12" fillId="3" borderId="4" xfId="0" applyFont="1" applyFill="1" applyBorder="1" applyAlignment="1">
      <alignment horizontal="center"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5" fillId="4" borderId="1" xfId="0" applyFont="1" applyFill="1" applyBorder="1" applyAlignment="1">
      <alignment horizontal="justify" vertical="top" wrapText="1"/>
    </xf>
    <xf numFmtId="0" fontId="12" fillId="3" borderId="0" xfId="0" applyFont="1" applyFill="1">
      <alignment vertical="center"/>
    </xf>
    <xf numFmtId="0" fontId="9" fillId="3" borderId="0" xfId="0" applyFont="1" applyFill="1">
      <alignment vertical="center"/>
    </xf>
    <xf numFmtId="0" fontId="15" fillId="2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15" fillId="2" borderId="1" xfId="0" applyFont="1" applyFill="1" applyBorder="1">
      <alignment vertical="center"/>
    </xf>
    <xf numFmtId="0" fontId="16" fillId="2" borderId="1" xfId="0" applyFont="1" applyFill="1" applyBorder="1">
      <alignment vertical="center"/>
    </xf>
    <xf numFmtId="0" fontId="15" fillId="2" borderId="1" xfId="0" applyFont="1" applyFill="1" applyBorder="1" applyAlignment="1">
      <alignment horizontal="center" vertical="center"/>
    </xf>
    <xf numFmtId="0" fontId="12" fillId="0" borderId="0" xfId="0" applyFont="1" applyProtection="1">
      <alignment vertical="center"/>
      <protection locked="0"/>
    </xf>
    <xf numFmtId="0" fontId="9" fillId="0" borderId="0" xfId="0" applyFont="1" applyProtection="1">
      <alignment vertical="center"/>
      <protection locked="0"/>
    </xf>
    <xf numFmtId="0" fontId="9" fillId="3" borderId="0" xfId="0" applyFont="1" applyFill="1" applyProtection="1">
      <alignment vertical="center"/>
      <protection locked="0"/>
    </xf>
    <xf numFmtId="0" fontId="15" fillId="6" borderId="1" xfId="0" applyFont="1" applyFill="1" applyBorder="1" applyAlignment="1">
      <alignment horizontal="center" vertical="center" wrapText="1"/>
    </xf>
    <xf numFmtId="0" fontId="15" fillId="6" borderId="1" xfId="0" applyFont="1" applyFill="1" applyBorder="1">
      <alignment vertical="center"/>
    </xf>
    <xf numFmtId="0" fontId="12" fillId="7" borderId="1" xfId="0" applyFont="1" applyFill="1" applyBorder="1" applyAlignment="1">
      <alignment horizontal="center" vertical="top" wrapText="1"/>
    </xf>
    <xf numFmtId="0" fontId="12" fillId="7" borderId="1" xfId="0" applyFont="1" applyFill="1" applyBorder="1">
      <alignment vertical="center"/>
    </xf>
    <xf numFmtId="0" fontId="13" fillId="7" borderId="1" xfId="0" applyFont="1" applyFill="1" applyBorder="1">
      <alignment vertical="center"/>
    </xf>
    <xf numFmtId="0" fontId="12" fillId="7" borderId="5" xfId="0" applyFont="1" applyFill="1" applyBorder="1">
      <alignment vertical="center"/>
    </xf>
    <xf numFmtId="0" fontId="12" fillId="7" borderId="3" xfId="0" applyFont="1" applyFill="1" applyBorder="1">
      <alignment vertical="center"/>
    </xf>
    <xf numFmtId="0" fontId="14" fillId="7" borderId="11" xfId="0" applyFont="1" applyFill="1" applyBorder="1">
      <alignment vertical="center"/>
    </xf>
    <xf numFmtId="0" fontId="12" fillId="7" borderId="6" xfId="0" applyFont="1" applyFill="1" applyBorder="1">
      <alignment vertical="center"/>
    </xf>
    <xf numFmtId="0" fontId="12" fillId="7" borderId="8" xfId="0" applyFont="1" applyFill="1" applyBorder="1">
      <alignment vertical="center"/>
    </xf>
    <xf numFmtId="0" fontId="12" fillId="7" borderId="7" xfId="0" applyFont="1" applyFill="1" applyBorder="1">
      <alignment vertical="center"/>
    </xf>
    <xf numFmtId="0" fontId="12" fillId="3" borderId="0" xfId="0" applyFont="1" applyFill="1" applyBorder="1" applyAlignment="1">
      <alignment horizontal="center" vertical="center"/>
    </xf>
    <xf numFmtId="0" fontId="15" fillId="3" borderId="0" xfId="0" applyFont="1" applyFill="1" applyBorder="1" applyAlignment="1">
      <alignment horizontal="center" vertical="center"/>
    </xf>
    <xf numFmtId="0" fontId="24" fillId="0" borderId="0" xfId="0" applyFont="1" applyBorder="1" applyAlignment="1">
      <alignment horizontal="center" vertical="center" wrapText="1"/>
    </xf>
    <xf numFmtId="164" fontId="24" fillId="0" borderId="0" xfId="4" applyNumberFormat="1" applyFont="1" applyBorder="1" applyAlignment="1">
      <alignment vertical="center" wrapText="1"/>
    </xf>
    <xf numFmtId="0" fontId="27" fillId="0" borderId="0" xfId="0" applyFont="1" applyBorder="1" applyAlignment="1">
      <alignment horizontal="right" vertical="center" wrapText="1"/>
    </xf>
    <xf numFmtId="0" fontId="28" fillId="0" borderId="0" xfId="0" applyFont="1" applyFill="1" applyBorder="1" applyAlignment="1">
      <alignment vertical="center"/>
    </xf>
    <xf numFmtId="0" fontId="21" fillId="7" borderId="1" xfId="1" applyFill="1" applyBorder="1" applyAlignment="1">
      <alignment horizontal="center" vertical="center" wrapText="1"/>
    </xf>
    <xf numFmtId="0" fontId="0" fillId="0" borderId="0" xfId="0" applyAlignment="1"/>
    <xf numFmtId="0" fontId="33" fillId="0" borderId="19" xfId="0" applyFont="1" applyBorder="1" applyAlignment="1">
      <alignment horizontal="center" vertical="center"/>
    </xf>
    <xf numFmtId="0" fontId="30" fillId="0" borderId="9" xfId="0" applyFont="1" applyBorder="1" applyAlignment="1">
      <alignment horizontal="left" vertical="center"/>
    </xf>
    <xf numFmtId="0" fontId="34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horizontal="left" vertical="center"/>
    </xf>
    <xf numFmtId="0" fontId="30" fillId="0" borderId="10" xfId="0" applyFont="1" applyBorder="1" applyAlignment="1">
      <alignment horizontal="left" vertical="center"/>
    </xf>
    <xf numFmtId="0" fontId="35" fillId="0" borderId="10" xfId="0" applyFont="1" applyBorder="1" applyAlignment="1">
      <alignment horizontal="center" vertical="center"/>
    </xf>
    <xf numFmtId="0" fontId="33" fillId="0" borderId="16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/>
    </xf>
    <xf numFmtId="0" fontId="36" fillId="0" borderId="0" xfId="0" applyFont="1">
      <alignment vertical="center"/>
    </xf>
    <xf numFmtId="0" fontId="12" fillId="0" borderId="8" xfId="0" applyFont="1" applyFill="1" applyBorder="1" applyAlignment="1">
      <alignment horizontal="center" vertical="top" wrapText="1"/>
    </xf>
    <xf numFmtId="0" fontId="13" fillId="0" borderId="8" xfId="0" applyFont="1" applyFill="1" applyBorder="1" applyAlignment="1">
      <alignment horizontal="center" vertical="top" wrapText="1"/>
    </xf>
    <xf numFmtId="0" fontId="13" fillId="0" borderId="8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top" wrapText="1"/>
    </xf>
    <xf numFmtId="0" fontId="13" fillId="0" borderId="0" xfId="0" applyFont="1" applyFill="1" applyBorder="1" applyAlignment="1">
      <alignment horizontal="center" vertical="top" wrapText="1"/>
    </xf>
    <xf numFmtId="0" fontId="13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5" fillId="2" borderId="1" xfId="5" applyFont="1" applyFill="1" applyBorder="1" applyAlignment="1">
      <alignment vertical="center" wrapText="1"/>
    </xf>
    <xf numFmtId="0" fontId="15" fillId="2" borderId="1" xfId="5" applyFont="1" applyFill="1" applyBorder="1" applyAlignment="1">
      <alignment horizontal="center" vertical="center" wrapText="1"/>
    </xf>
    <xf numFmtId="0" fontId="12" fillId="3" borderId="0" xfId="5" applyFont="1" applyFill="1" applyAlignment="1">
      <alignment horizontal="center" vertical="center"/>
    </xf>
    <xf numFmtId="0" fontId="15" fillId="3" borderId="0" xfId="5" applyFont="1" applyFill="1" applyAlignment="1">
      <alignment horizontal="center" vertical="center"/>
    </xf>
    <xf numFmtId="0" fontId="15" fillId="2" borderId="1" xfId="5" applyFont="1" applyFill="1" applyBorder="1" applyAlignment="1" applyProtection="1">
      <alignment horizontal="center" vertical="center" wrapText="1"/>
      <protection locked="0"/>
    </xf>
    <xf numFmtId="0" fontId="15" fillId="2" borderId="1" xfId="5" applyFont="1" applyFill="1" applyBorder="1" applyAlignment="1">
      <alignment horizontal="center" vertical="center"/>
    </xf>
    <xf numFmtId="0" fontId="12" fillId="3" borderId="6" xfId="5" applyFont="1" applyFill="1" applyBorder="1" applyAlignment="1">
      <alignment horizontal="center" vertical="center"/>
    </xf>
    <xf numFmtId="0" fontId="15" fillId="3" borderId="8" xfId="5" applyFont="1" applyFill="1" applyBorder="1" applyAlignment="1">
      <alignment horizontal="center" vertical="center"/>
    </xf>
    <xf numFmtId="0" fontId="15" fillId="3" borderId="7" xfId="5" applyFont="1" applyFill="1" applyBorder="1" applyAlignment="1">
      <alignment horizontal="center" vertical="center"/>
    </xf>
    <xf numFmtId="0" fontId="12" fillId="7" borderId="1" xfId="5" applyFont="1" applyFill="1" applyBorder="1" applyAlignment="1">
      <alignment horizontal="center" vertical="center" wrapText="1"/>
    </xf>
    <xf numFmtId="0" fontId="12" fillId="7" borderId="1" xfId="5" applyFont="1" applyFill="1" applyBorder="1" applyAlignment="1">
      <alignment horizontal="center" vertical="center"/>
    </xf>
    <xf numFmtId="0" fontId="15" fillId="7" borderId="1" xfId="5" applyFont="1" applyFill="1" applyBorder="1" applyAlignment="1" applyProtection="1">
      <alignment horizontal="center" vertical="center" wrapText="1"/>
      <protection locked="0"/>
    </xf>
    <xf numFmtId="0" fontId="21" fillId="7" borderId="1" xfId="1" applyFill="1" applyBorder="1">
      <alignment vertical="center"/>
    </xf>
    <xf numFmtId="0" fontId="12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7" borderId="2" xfId="0" applyFont="1" applyFill="1" applyBorder="1">
      <alignment vertical="center"/>
    </xf>
    <xf numFmtId="0" fontId="15" fillId="2" borderId="1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15" fillId="7" borderId="1" xfId="0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 wrapText="1"/>
    </xf>
    <xf numFmtId="0" fontId="15" fillId="7" borderId="2" xfId="0" applyFont="1" applyFill="1" applyBorder="1" applyAlignment="1">
      <alignment vertical="center"/>
    </xf>
    <xf numFmtId="0" fontId="12" fillId="7" borderId="10" xfId="0" applyFont="1" applyFill="1" applyBorder="1" applyAlignment="1">
      <alignment vertical="center"/>
    </xf>
    <xf numFmtId="0" fontId="32" fillId="0" borderId="1" xfId="0" applyFont="1" applyBorder="1" applyAlignment="1"/>
    <xf numFmtId="0" fontId="32" fillId="0" borderId="1" xfId="0" applyFont="1" applyBorder="1" applyAlignment="1">
      <alignment horizontal="center" vertical="center"/>
    </xf>
    <xf numFmtId="0" fontId="21" fillId="0" borderId="0" xfId="1">
      <alignment vertical="center"/>
    </xf>
    <xf numFmtId="0" fontId="40" fillId="0" borderId="0" xfId="0" applyFont="1" applyAlignment="1">
      <alignment vertical="center"/>
    </xf>
    <xf numFmtId="0" fontId="12" fillId="7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2" fillId="0" borderId="0" xfId="0" applyFont="1" applyBorder="1" applyAlignment="1">
      <alignment horizontal="center" vertical="center" wrapText="1"/>
    </xf>
    <xf numFmtId="164" fontId="32" fillId="0" borderId="0" xfId="4" applyNumberFormat="1" applyFont="1" applyBorder="1" applyAlignment="1">
      <alignment vertical="center" wrapText="1"/>
    </xf>
    <xf numFmtId="0" fontId="39" fillId="0" borderId="12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right" vertical="center" wrapText="1"/>
    </xf>
    <xf numFmtId="0" fontId="38" fillId="0" borderId="12" xfId="0" applyFont="1" applyBorder="1" applyAlignment="1">
      <alignment horizontal="right" vertical="center" wrapText="1"/>
    </xf>
    <xf numFmtId="0" fontId="32" fillId="0" borderId="1" xfId="0" applyFont="1" applyBorder="1" applyAlignment="1">
      <alignment horizontal="center" vertical="center" wrapText="1"/>
    </xf>
    <xf numFmtId="0" fontId="33" fillId="0" borderId="18" xfId="0" applyFont="1" applyBorder="1" applyAlignment="1">
      <alignment horizontal="center" vertical="center"/>
    </xf>
    <xf numFmtId="0" fontId="30" fillId="0" borderId="11" xfId="0" applyFont="1" applyBorder="1" applyAlignment="1">
      <alignment horizontal="left" vertical="center"/>
    </xf>
    <xf numFmtId="0" fontId="34" fillId="0" borderId="9" xfId="0" applyFont="1" applyBorder="1" applyAlignment="1">
      <alignment horizontal="center" vertical="center"/>
    </xf>
    <xf numFmtId="0" fontId="30" fillId="0" borderId="2" xfId="0" applyFont="1" applyBorder="1" applyAlignment="1">
      <alignment horizontal="left" vertical="center"/>
    </xf>
    <xf numFmtId="0" fontId="30" fillId="0" borderId="6" xfId="0" applyFont="1" applyBorder="1" applyAlignment="1">
      <alignment horizontal="left" vertical="center"/>
    </xf>
    <xf numFmtId="0" fontId="41" fillId="0" borderId="0" xfId="0" applyFont="1" applyBorder="1">
      <alignment vertical="center"/>
    </xf>
    <xf numFmtId="3" fontId="42" fillId="0" borderId="0" xfId="0" applyNumberFormat="1" applyFon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12" fillId="3" borderId="0" xfId="0" applyFont="1" applyFill="1" applyBorder="1">
      <alignment vertical="center"/>
    </xf>
    <xf numFmtId="15" fontId="12" fillId="3" borderId="0" xfId="0" applyNumberFormat="1" applyFont="1" applyFill="1" applyBorder="1">
      <alignment vertical="center"/>
    </xf>
    <xf numFmtId="0" fontId="21" fillId="3" borderId="0" xfId="1" applyFill="1" applyBorder="1" applyAlignment="1">
      <alignment vertical="center" wrapText="1"/>
    </xf>
    <xf numFmtId="0" fontId="15" fillId="3" borderId="0" xfId="0" applyFont="1" applyFill="1" applyBorder="1" applyAlignment="1">
      <alignment vertical="center" wrapText="1"/>
    </xf>
    <xf numFmtId="0" fontId="30" fillId="3" borderId="0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/>
    </xf>
    <xf numFmtId="0" fontId="29" fillId="3" borderId="0" xfId="0" applyFont="1" applyFill="1" applyBorder="1" applyAlignment="1">
      <alignment vertical="center"/>
    </xf>
    <xf numFmtId="0" fontId="21" fillId="7" borderId="1" xfId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7" borderId="2" xfId="0" applyFont="1" applyFill="1" applyBorder="1" applyAlignment="1">
      <alignment vertical="center" wrapText="1"/>
    </xf>
    <xf numFmtId="0" fontId="12" fillId="7" borderId="3" xfId="0" applyFont="1" applyFill="1" applyBorder="1" applyAlignment="1">
      <alignment vertical="center" wrapText="1"/>
    </xf>
    <xf numFmtId="0" fontId="28" fillId="3" borderId="0" xfId="0" applyFont="1" applyFill="1" applyBorder="1" applyAlignment="1">
      <alignment horizontal="center" vertical="center"/>
    </xf>
    <xf numFmtId="0" fontId="12" fillId="7" borderId="2" xfId="0" applyFont="1" applyFill="1" applyBorder="1">
      <alignment vertical="center"/>
    </xf>
    <xf numFmtId="0" fontId="16" fillId="2" borderId="10" xfId="0" applyFont="1" applyFill="1" applyBorder="1">
      <alignment vertical="center"/>
    </xf>
    <xf numFmtId="0" fontId="12" fillId="7" borderId="9" xfId="0" applyFont="1" applyFill="1" applyBorder="1">
      <alignment vertical="center"/>
    </xf>
    <xf numFmtId="0" fontId="12" fillId="7" borderId="16" xfId="0" applyFont="1" applyFill="1" applyBorder="1">
      <alignment vertical="center"/>
    </xf>
    <xf numFmtId="0" fontId="13" fillId="3" borderId="12" xfId="0" applyFont="1" applyFill="1" applyBorder="1" applyAlignment="1">
      <alignment horizontal="center" vertical="center"/>
    </xf>
    <xf numFmtId="0" fontId="15" fillId="0" borderId="21" xfId="0" applyFont="1" applyBorder="1" applyAlignment="1">
      <alignment vertical="center" wrapText="1"/>
    </xf>
    <xf numFmtId="0" fontId="15" fillId="12" borderId="22" xfId="0" applyFont="1" applyFill="1" applyBorder="1" applyAlignment="1">
      <alignment horizontal="center" vertical="center" wrapText="1"/>
    </xf>
    <xf numFmtId="0" fontId="19" fillId="12" borderId="10" xfId="0" applyFont="1" applyFill="1" applyBorder="1" applyAlignment="1">
      <alignment horizontal="center" vertical="center"/>
    </xf>
    <xf numFmtId="0" fontId="15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44" fillId="0" borderId="0" xfId="0" applyFont="1">
      <alignment vertical="center"/>
    </xf>
    <xf numFmtId="17" fontId="36" fillId="0" borderId="0" xfId="0" applyNumberFormat="1" applyFont="1">
      <alignment vertical="center"/>
    </xf>
    <xf numFmtId="0" fontId="45" fillId="0" borderId="0" xfId="0" applyFont="1">
      <alignment vertical="center"/>
    </xf>
    <xf numFmtId="15" fontId="36" fillId="0" borderId="0" xfId="0" applyNumberFormat="1" applyFont="1">
      <alignment vertical="center"/>
    </xf>
    <xf numFmtId="0" fontId="46" fillId="0" borderId="0" xfId="0" applyFont="1">
      <alignment vertical="center"/>
    </xf>
    <xf numFmtId="0" fontId="15" fillId="2" borderId="6" xfId="0" applyFont="1" applyFill="1" applyBorder="1" applyAlignment="1">
      <alignment vertical="center"/>
    </xf>
    <xf numFmtId="0" fontId="15" fillId="2" borderId="8" xfId="0" applyFont="1" applyFill="1" applyBorder="1" applyAlignment="1">
      <alignment vertical="center"/>
    </xf>
    <xf numFmtId="0" fontId="15" fillId="2" borderId="7" xfId="0" applyFont="1" applyFill="1" applyBorder="1" applyAlignment="1">
      <alignment vertical="center"/>
    </xf>
    <xf numFmtId="0" fontId="21" fillId="2" borderId="8" xfId="1" applyFill="1" applyBorder="1" applyAlignment="1">
      <alignment vertical="center"/>
    </xf>
    <xf numFmtId="0" fontId="21" fillId="7" borderId="1" xfId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 vertical="top" wrapText="1"/>
    </xf>
    <xf numFmtId="0" fontId="16" fillId="0" borderId="0" xfId="0" applyFont="1" applyFill="1" applyBorder="1" applyAlignment="1">
      <alignment horizontal="right" vertical="center"/>
    </xf>
    <xf numFmtId="0" fontId="0" fillId="13" borderId="1" xfId="0" applyFill="1" applyBorder="1" applyAlignment="1"/>
    <xf numFmtId="0" fontId="48" fillId="14" borderId="3" xfId="0" applyFont="1" applyFill="1" applyBorder="1" applyAlignment="1">
      <alignment horizontal="center" vertical="center" wrapText="1"/>
    </xf>
    <xf numFmtId="0" fontId="48" fillId="14" borderId="1" xfId="0" applyFont="1" applyFill="1" applyBorder="1" applyAlignment="1">
      <alignment horizontal="center" vertical="center" wrapText="1"/>
    </xf>
    <xf numFmtId="41" fontId="48" fillId="14" borderId="23" xfId="8" applyFont="1" applyFill="1" applyBorder="1" applyAlignment="1">
      <alignment horizontal="center" vertical="center" wrapText="1"/>
    </xf>
    <xf numFmtId="0" fontId="49" fillId="0" borderId="1" xfId="0" applyFont="1" applyFill="1" applyBorder="1" applyAlignment="1">
      <alignment horizontal="center" vertical="center" wrapText="1"/>
    </xf>
    <xf numFmtId="41" fontId="21" fillId="0" borderId="23" xfId="1" applyNumberFormat="1" applyFill="1" applyBorder="1" applyAlignment="1">
      <alignment horizontal="center" vertical="center" wrapText="1"/>
    </xf>
    <xf numFmtId="3" fontId="24" fillId="0" borderId="0" xfId="0" applyNumberFormat="1" applyFont="1" applyBorder="1" applyAlignment="1">
      <alignment horizontal="center" vertical="center" wrapText="1"/>
    </xf>
    <xf numFmtId="0" fontId="50" fillId="0" borderId="0" xfId="0" applyFont="1">
      <alignment vertical="center"/>
    </xf>
    <xf numFmtId="0" fontId="51" fillId="3" borderId="0" xfId="0" applyFont="1" applyFill="1" applyBorder="1" applyAlignment="1">
      <alignment horizontal="center" vertical="center"/>
    </xf>
    <xf numFmtId="0" fontId="12" fillId="0" borderId="0" xfId="0" applyFont="1" applyBorder="1">
      <alignment vertical="center"/>
    </xf>
    <xf numFmtId="0" fontId="52" fillId="7" borderId="1" xfId="1" applyFont="1" applyFill="1" applyBorder="1" applyAlignment="1">
      <alignment vertical="center" wrapText="1"/>
    </xf>
    <xf numFmtId="41" fontId="9" fillId="0" borderId="0" xfId="8" applyFont="1" applyAlignment="1">
      <alignment vertical="center"/>
    </xf>
    <xf numFmtId="0" fontId="21" fillId="7" borderId="2" xfId="1" applyFill="1" applyBorder="1" applyAlignment="1">
      <alignment vertical="center"/>
    </xf>
    <xf numFmtId="0" fontId="43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12" fillId="3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/>
    </xf>
    <xf numFmtId="0" fontId="33" fillId="16" borderId="18" xfId="0" applyFont="1" applyFill="1" applyBorder="1" applyAlignment="1">
      <alignment horizontal="left" vertical="center" wrapText="1"/>
    </xf>
    <xf numFmtId="0" fontId="25" fillId="16" borderId="16" xfId="0" applyFont="1" applyFill="1" applyBorder="1" applyAlignment="1">
      <alignment horizontal="center" vertical="center"/>
    </xf>
    <xf numFmtId="0" fontId="54" fillId="0" borderId="0" xfId="0" applyFont="1">
      <alignment vertical="center"/>
    </xf>
    <xf numFmtId="14" fontId="2" fillId="0" borderId="0" xfId="0" applyNumberFormat="1" applyFont="1">
      <alignment vertical="center"/>
    </xf>
    <xf numFmtId="0" fontId="55" fillId="0" borderId="0" xfId="0" applyFont="1">
      <alignment vertical="center"/>
    </xf>
    <xf numFmtId="14" fontId="9" fillId="0" borderId="0" xfId="0" applyNumberFormat="1" applyFont="1">
      <alignment vertical="center"/>
    </xf>
    <xf numFmtId="0" fontId="56" fillId="0" borderId="0" xfId="0" applyFont="1">
      <alignment vertical="center"/>
    </xf>
    <xf numFmtId="0" fontId="32" fillId="0" borderId="0" xfId="0" applyFont="1" applyAlignment="1">
      <alignment horizontal="justify" vertical="center"/>
    </xf>
    <xf numFmtId="0" fontId="25" fillId="5" borderId="0" xfId="0" applyFont="1" applyFill="1" applyAlignment="1"/>
    <xf numFmtId="0" fontId="9" fillId="5" borderId="0" xfId="0" applyFont="1" applyFill="1">
      <alignment vertical="center"/>
    </xf>
    <xf numFmtId="0" fontId="32" fillId="0" borderId="0" xfId="0" applyFont="1" applyBorder="1" applyAlignment="1">
      <alignment horizontal="center" vertical="center" wrapText="1"/>
    </xf>
    <xf numFmtId="3" fontId="12" fillId="0" borderId="0" xfId="0" applyNumberFormat="1" applyFo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3" fontId="0" fillId="0" borderId="1" xfId="0" applyNumberFormat="1" applyBorder="1" applyAlignment="1">
      <alignment vertical="center" wrapText="1"/>
    </xf>
    <xf numFmtId="3" fontId="0" fillId="0" borderId="1" xfId="0" applyNumberFormat="1" applyFont="1" applyBorder="1" applyAlignment="1">
      <alignment vertical="center" wrapText="1"/>
    </xf>
    <xf numFmtId="3" fontId="0" fillId="0" borderId="1" xfId="0" applyNumberFormat="1" applyBorder="1" applyAlignment="1">
      <alignment horizontal="right" vertical="center" wrapText="1"/>
    </xf>
    <xf numFmtId="0" fontId="0" fillId="0" borderId="1" xfId="0" applyFill="1" applyBorder="1" applyAlignment="1">
      <alignment horizontal="center" vertical="center" wrapText="1"/>
    </xf>
    <xf numFmtId="3" fontId="32" fillId="0" borderId="1" xfId="0" applyNumberFormat="1" applyFont="1" applyBorder="1" applyAlignment="1">
      <alignment vertical="center" wrapText="1"/>
    </xf>
    <xf numFmtId="0" fontId="59" fillId="0" borderId="1" xfId="0" applyFont="1" applyBorder="1" applyAlignment="1">
      <alignment horizontal="center" vertical="center"/>
    </xf>
    <xf numFmtId="0" fontId="15" fillId="7" borderId="3" xfId="5" applyFont="1" applyFill="1" applyBorder="1" applyAlignment="1">
      <alignment horizontal="center" vertical="center" wrapText="1"/>
    </xf>
    <xf numFmtId="0" fontId="15" fillId="7" borderId="1" xfId="5" applyFont="1" applyFill="1" applyBorder="1" applyAlignment="1">
      <alignment horizontal="center" vertical="center" wrapText="1"/>
    </xf>
    <xf numFmtId="0" fontId="12" fillId="0" borderId="19" xfId="0" applyFont="1" applyBorder="1" applyAlignment="1">
      <alignment vertical="center" wrapText="1"/>
    </xf>
    <xf numFmtId="0" fontId="12" fillId="0" borderId="25" xfId="0" applyFont="1" applyBorder="1" applyAlignment="1">
      <alignment vertical="center" wrapText="1"/>
    </xf>
    <xf numFmtId="0" fontId="43" fillId="0" borderId="1" xfId="0" applyFont="1" applyBorder="1">
      <alignment vertical="center"/>
    </xf>
    <xf numFmtId="0" fontId="12" fillId="0" borderId="1" xfId="0" applyFont="1" applyBorder="1">
      <alignment vertical="center"/>
    </xf>
    <xf numFmtId="0" fontId="12" fillId="0" borderId="16" xfId="0" applyFont="1" applyBorder="1" applyAlignment="1">
      <alignment vertical="center" wrapText="1"/>
    </xf>
    <xf numFmtId="0" fontId="25" fillId="16" borderId="18" xfId="0" applyFont="1" applyFill="1" applyBorder="1" applyAlignment="1">
      <alignment horizontal="center" vertical="center"/>
    </xf>
    <xf numFmtId="0" fontId="25" fillId="16" borderId="16" xfId="0" applyFont="1" applyFill="1" applyBorder="1" applyAlignment="1">
      <alignment horizontal="center"/>
    </xf>
    <xf numFmtId="0" fontId="32" fillId="0" borderId="0" xfId="0" applyFont="1" applyBorder="1" applyAlignment="1">
      <alignment vertical="center" wrapText="1"/>
    </xf>
    <xf numFmtId="0" fontId="33" fillId="15" borderId="10" xfId="0" applyFont="1" applyFill="1" applyBorder="1" applyAlignment="1">
      <alignment horizontal="center" vertical="center"/>
    </xf>
    <xf numFmtId="0" fontId="0" fillId="3" borderId="0" xfId="0" applyFill="1" applyAlignment="1"/>
    <xf numFmtId="0" fontId="33" fillId="0" borderId="20" xfId="0" applyFont="1" applyBorder="1" applyAlignment="1">
      <alignment horizontal="center" vertical="center" wrapText="1"/>
    </xf>
    <xf numFmtId="0" fontId="33" fillId="3" borderId="0" xfId="0" applyFont="1" applyFill="1" applyBorder="1" applyAlignment="1">
      <alignment horizontal="center" vertical="center"/>
    </xf>
    <xf numFmtId="0" fontId="33" fillId="3" borderId="0" xfId="0" applyFont="1" applyFill="1" applyBorder="1" applyAlignment="1">
      <alignment horizontal="center" vertical="center" wrapText="1"/>
    </xf>
    <xf numFmtId="0" fontId="30" fillId="3" borderId="0" xfId="0" applyFont="1" applyFill="1" applyBorder="1" applyAlignment="1">
      <alignment horizontal="left" vertical="center"/>
    </xf>
    <xf numFmtId="0" fontId="34" fillId="3" borderId="0" xfId="0" applyFont="1" applyFill="1" applyBorder="1" applyAlignment="1">
      <alignment horizontal="center" vertical="center"/>
    </xf>
    <xf numFmtId="0" fontId="33" fillId="3" borderId="0" xfId="0" applyFont="1" applyFill="1" applyBorder="1" applyAlignment="1">
      <alignment horizontal="left" vertical="center" wrapText="1"/>
    </xf>
    <xf numFmtId="0" fontId="25" fillId="3" borderId="0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30" fillId="0" borderId="0" xfId="0" applyFont="1" applyFill="1" applyBorder="1" applyAlignment="1">
      <alignment horizontal="left" vertical="center"/>
    </xf>
    <xf numFmtId="0" fontId="1" fillId="0" borderId="0" xfId="0" applyFont="1">
      <alignment vertical="center"/>
    </xf>
    <xf numFmtId="0" fontId="41" fillId="0" borderId="19" xfId="0" applyFont="1" applyBorder="1">
      <alignment vertical="center"/>
    </xf>
    <xf numFmtId="0" fontId="41" fillId="0" borderId="26" xfId="0" applyFont="1" applyBorder="1" applyAlignment="1">
      <alignment horizontal="center" vertical="center"/>
    </xf>
    <xf numFmtId="0" fontId="42" fillId="0" borderId="26" xfId="0" applyFont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2" fillId="0" borderId="19" xfId="0" applyFont="1" applyBorder="1" applyAlignment="1">
      <alignment horizontal="center" vertical="center"/>
    </xf>
    <xf numFmtId="0" fontId="42" fillId="0" borderId="17" xfId="0" applyFont="1" applyBorder="1" applyAlignment="1">
      <alignment horizontal="center" vertical="center"/>
    </xf>
    <xf numFmtId="0" fontId="61" fillId="0" borderId="0" xfId="0" applyFont="1">
      <alignment vertical="center"/>
    </xf>
    <xf numFmtId="14" fontId="62" fillId="0" borderId="0" xfId="0" applyNumberFormat="1" applyFont="1">
      <alignment vertical="center"/>
    </xf>
    <xf numFmtId="0" fontId="63" fillId="0" borderId="0" xfId="0" applyFont="1">
      <alignment vertical="center"/>
    </xf>
    <xf numFmtId="0" fontId="0" fillId="0" borderId="0" xfId="0" applyBorder="1" applyAlignment="1">
      <alignment vertical="center" wrapText="1"/>
    </xf>
    <xf numFmtId="3" fontId="32" fillId="0" borderId="0" xfId="0" applyNumberFormat="1" applyFont="1" applyBorder="1" applyAlignment="1">
      <alignment vertical="center" wrapText="1"/>
    </xf>
    <xf numFmtId="0" fontId="38" fillId="0" borderId="0" xfId="0" applyFont="1" applyBorder="1" applyAlignment="1">
      <alignment horizontal="right" vertical="center" wrapText="1"/>
    </xf>
    <xf numFmtId="0" fontId="33" fillId="3" borderId="0" xfId="0" applyFont="1" applyFill="1" applyBorder="1" applyAlignment="1">
      <alignment horizontal="center" vertical="center" wrapText="1"/>
    </xf>
    <xf numFmtId="0" fontId="60" fillId="0" borderId="0" xfId="0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horizontal="left" vertical="center" wrapText="1"/>
    </xf>
    <xf numFmtId="0" fontId="33" fillId="15" borderId="18" xfId="0" applyFont="1" applyFill="1" applyBorder="1" applyAlignment="1">
      <alignment horizontal="center" vertical="center" wrapText="1"/>
    </xf>
    <xf numFmtId="0" fontId="33" fillId="15" borderId="17" xfId="0" applyFont="1" applyFill="1" applyBorder="1" applyAlignment="1">
      <alignment horizontal="center" vertical="center" wrapText="1"/>
    </xf>
    <xf numFmtId="0" fontId="58" fillId="18" borderId="18" xfId="0" applyFont="1" applyFill="1" applyBorder="1" applyAlignment="1">
      <alignment horizontal="center" vertical="center"/>
    </xf>
    <xf numFmtId="0" fontId="58" fillId="18" borderId="15" xfId="0" applyFont="1" applyFill="1" applyBorder="1" applyAlignment="1">
      <alignment horizontal="center" vertical="center"/>
    </xf>
    <xf numFmtId="0" fontId="58" fillId="18" borderId="17" xfId="0" applyFont="1" applyFill="1" applyBorder="1" applyAlignment="1">
      <alignment horizontal="center" vertical="center"/>
    </xf>
    <xf numFmtId="0" fontId="61" fillId="0" borderId="0" xfId="0" applyFont="1" applyAlignment="1">
      <alignment horizontal="center" vertical="center" wrapText="1"/>
    </xf>
    <xf numFmtId="0" fontId="43" fillId="0" borderId="2" xfId="0" applyFont="1" applyBorder="1" applyAlignment="1">
      <alignment horizontal="center" vertical="center" wrapText="1"/>
    </xf>
    <xf numFmtId="0" fontId="43" fillId="0" borderId="5" xfId="0" applyFont="1" applyBorder="1" applyAlignment="1">
      <alignment horizontal="center" vertical="center" wrapText="1"/>
    </xf>
    <xf numFmtId="0" fontId="43" fillId="0" borderId="3" xfId="0" applyFont="1" applyBorder="1" applyAlignment="1">
      <alignment horizontal="center" vertical="center" wrapText="1"/>
    </xf>
    <xf numFmtId="0" fontId="29" fillId="15" borderId="18" xfId="0" applyFont="1" applyFill="1" applyBorder="1" applyAlignment="1">
      <alignment horizontal="center" vertical="center"/>
    </xf>
    <xf numFmtId="0" fontId="29" fillId="15" borderId="15" xfId="0" applyFont="1" applyFill="1" applyBorder="1" applyAlignment="1">
      <alignment horizontal="center" vertical="center"/>
    </xf>
    <xf numFmtId="0" fontId="29" fillId="15" borderId="17" xfId="0" applyFont="1" applyFill="1" applyBorder="1" applyAlignment="1">
      <alignment horizontal="center" vertical="center"/>
    </xf>
    <xf numFmtId="0" fontId="29" fillId="15" borderId="24" xfId="0" applyFont="1" applyFill="1" applyBorder="1" applyAlignment="1">
      <alignment horizontal="center" vertical="center"/>
    </xf>
    <xf numFmtId="0" fontId="29" fillId="15" borderId="20" xfId="0" applyFont="1" applyFill="1" applyBorder="1" applyAlignment="1">
      <alignment horizontal="center" vertical="center"/>
    </xf>
    <xf numFmtId="0" fontId="13" fillId="5" borderId="12" xfId="0" applyFont="1" applyFill="1" applyBorder="1" applyAlignment="1">
      <alignment horizontal="center" vertical="center"/>
    </xf>
    <xf numFmtId="0" fontId="13" fillId="5" borderId="0" xfId="0" applyFont="1" applyFill="1" applyBorder="1" applyAlignment="1">
      <alignment horizontal="center" vertical="center"/>
    </xf>
    <xf numFmtId="0" fontId="13" fillId="5" borderId="13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9" fillId="8" borderId="6" xfId="0" applyFont="1" applyFill="1" applyBorder="1" applyAlignment="1">
      <alignment horizontal="center" vertical="center"/>
    </xf>
    <xf numFmtId="0" fontId="19" fillId="8" borderId="8" xfId="0" applyFont="1" applyFill="1" applyBorder="1" applyAlignment="1">
      <alignment horizontal="center" vertical="center"/>
    </xf>
    <xf numFmtId="0" fontId="25" fillId="11" borderId="12" xfId="0" applyFont="1" applyFill="1" applyBorder="1" applyAlignment="1">
      <alignment horizontal="center" vertical="center" wrapText="1"/>
    </xf>
    <xf numFmtId="0" fontId="25" fillId="11" borderId="0" xfId="0" applyFont="1" applyFill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31" fillId="2" borderId="0" xfId="0" applyFont="1" applyFill="1" applyBorder="1" applyAlignment="1">
      <alignment horizontal="center" vertical="center"/>
    </xf>
    <xf numFmtId="0" fontId="12" fillId="7" borderId="2" xfId="0" applyFont="1" applyFill="1" applyBorder="1" applyAlignment="1">
      <alignment horizontal="center" vertical="center"/>
    </xf>
    <xf numFmtId="0" fontId="12" fillId="7" borderId="3" xfId="0" applyFont="1" applyFill="1" applyBorder="1" applyAlignment="1">
      <alignment horizontal="center" vertical="center"/>
    </xf>
    <xf numFmtId="0" fontId="21" fillId="2" borderId="1" xfId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/>
    </xf>
    <xf numFmtId="0" fontId="15" fillId="7" borderId="1" xfId="0" applyFont="1" applyFill="1" applyBorder="1" applyAlignment="1">
      <alignment horizontal="center" vertical="center"/>
    </xf>
    <xf numFmtId="0" fontId="21" fillId="3" borderId="8" xfId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32" fillId="0" borderId="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5" fillId="7" borderId="1" xfId="0" applyFont="1" applyFill="1" applyBorder="1" applyAlignment="1">
      <alignment horizontal="center" vertical="center" wrapText="1"/>
    </xf>
    <xf numFmtId="0" fontId="15" fillId="7" borderId="1" xfId="5" applyFont="1" applyFill="1" applyBorder="1" applyAlignment="1">
      <alignment horizontal="center" vertical="center" wrapText="1"/>
    </xf>
    <xf numFmtId="0" fontId="15" fillId="7" borderId="2" xfId="5" applyFont="1" applyFill="1" applyBorder="1" applyAlignment="1" applyProtection="1">
      <alignment horizontal="center" vertical="center"/>
      <protection locked="0"/>
    </xf>
    <xf numFmtId="0" fontId="15" fillId="7" borderId="3" xfId="5" applyFont="1" applyFill="1" applyBorder="1" applyAlignment="1" applyProtection="1">
      <alignment horizontal="center" vertical="center"/>
      <protection locked="0"/>
    </xf>
    <xf numFmtId="0" fontId="21" fillId="7" borderId="2" xfId="1" applyFill="1" applyBorder="1" applyAlignment="1" applyProtection="1">
      <alignment horizontal="center" vertical="center"/>
      <protection locked="0"/>
    </xf>
    <xf numFmtId="0" fontId="21" fillId="7" borderId="5" xfId="1" applyFill="1" applyBorder="1" applyAlignment="1" applyProtection="1">
      <alignment horizontal="center" vertical="center"/>
      <protection locked="0"/>
    </xf>
    <xf numFmtId="0" fontId="21" fillId="7" borderId="3" xfId="1" applyFill="1" applyBorder="1" applyAlignment="1" applyProtection="1">
      <alignment horizontal="center" vertical="center"/>
      <protection locked="0"/>
    </xf>
    <xf numFmtId="0" fontId="18" fillId="7" borderId="2" xfId="5" applyFont="1" applyFill="1" applyBorder="1" applyAlignment="1" applyProtection="1">
      <alignment horizontal="center" vertical="center"/>
      <protection locked="0"/>
    </xf>
    <xf numFmtId="0" fontId="18" fillId="7" borderId="3" xfId="5" applyFont="1" applyFill="1" applyBorder="1" applyAlignment="1" applyProtection="1">
      <alignment horizontal="center" vertical="center"/>
      <protection locked="0"/>
    </xf>
    <xf numFmtId="0" fontId="12" fillId="7" borderId="1" xfId="5" applyFont="1" applyFill="1" applyBorder="1" applyAlignment="1">
      <alignment horizontal="center" vertical="center"/>
    </xf>
    <xf numFmtId="0" fontId="15" fillId="7" borderId="1" xfId="5" applyFont="1" applyFill="1" applyBorder="1" applyAlignment="1">
      <alignment horizontal="center" vertical="center"/>
    </xf>
    <xf numFmtId="0" fontId="19" fillId="6" borderId="2" xfId="5" applyFont="1" applyFill="1" applyBorder="1" applyAlignment="1" applyProtection="1">
      <alignment horizontal="center" vertical="center"/>
      <protection locked="0"/>
    </xf>
    <xf numFmtId="0" fontId="19" fillId="6" borderId="5" xfId="5" applyFont="1" applyFill="1" applyBorder="1" applyAlignment="1" applyProtection="1">
      <alignment horizontal="center" vertical="center"/>
      <protection locked="0"/>
    </xf>
    <xf numFmtId="0" fontId="19" fillId="6" borderId="3" xfId="5" applyFont="1" applyFill="1" applyBorder="1" applyAlignment="1" applyProtection="1">
      <alignment horizontal="center" vertical="center"/>
      <protection locked="0"/>
    </xf>
    <xf numFmtId="0" fontId="15" fillId="2" borderId="2" xfId="5" applyFont="1" applyFill="1" applyBorder="1" applyAlignment="1">
      <alignment horizontal="center" vertical="center" wrapText="1"/>
    </xf>
    <xf numFmtId="0" fontId="15" fillId="2" borderId="3" xfId="5" applyFont="1" applyFill="1" applyBorder="1" applyAlignment="1">
      <alignment horizontal="center" vertical="center" wrapText="1"/>
    </xf>
    <xf numFmtId="0" fontId="17" fillId="6" borderId="9" xfId="5" applyFont="1" applyFill="1" applyBorder="1" applyAlignment="1">
      <alignment horizontal="center" vertical="center"/>
    </xf>
    <xf numFmtId="0" fontId="15" fillId="2" borderId="1" xfId="5" applyFont="1" applyFill="1" applyBorder="1" applyAlignment="1">
      <alignment horizontal="center" vertical="center" wrapText="1"/>
    </xf>
    <xf numFmtId="0" fontId="16" fillId="2" borderId="2" xfId="5" applyFont="1" applyFill="1" applyBorder="1" applyAlignment="1" applyProtection="1">
      <alignment horizontal="center" vertical="center"/>
      <protection locked="0"/>
    </xf>
    <xf numFmtId="0" fontId="16" fillId="2" borderId="3" xfId="5" applyFont="1" applyFill="1" applyBorder="1" applyAlignment="1" applyProtection="1">
      <alignment horizontal="center" vertical="center"/>
      <protection locked="0"/>
    </xf>
    <xf numFmtId="0" fontId="15" fillId="2" borderId="2" xfId="5" applyFont="1" applyFill="1" applyBorder="1" applyAlignment="1" applyProtection="1">
      <alignment horizontal="center" vertical="center"/>
      <protection locked="0"/>
    </xf>
    <xf numFmtId="0" fontId="15" fillId="2" borderId="5" xfId="5" applyFont="1" applyFill="1" applyBorder="1" applyAlignment="1" applyProtection="1">
      <alignment horizontal="center" vertical="center"/>
      <protection locked="0"/>
    </xf>
    <xf numFmtId="0" fontId="15" fillId="2" borderId="3" xfId="5" applyFont="1" applyFill="1" applyBorder="1" applyAlignment="1" applyProtection="1">
      <alignment horizontal="center" vertical="center"/>
      <protection locked="0"/>
    </xf>
    <xf numFmtId="0" fontId="14" fillId="7" borderId="2" xfId="0" applyFont="1" applyFill="1" applyBorder="1" applyAlignment="1">
      <alignment horizontal="center" vertical="center"/>
    </xf>
    <xf numFmtId="0" fontId="14" fillId="7" borderId="3" xfId="0" applyFont="1" applyFill="1" applyBorder="1" applyAlignment="1">
      <alignment horizontal="center" vertical="center"/>
    </xf>
    <xf numFmtId="0" fontId="13" fillId="7" borderId="2" xfId="2" applyFont="1" applyFill="1" applyBorder="1" applyAlignment="1">
      <alignment horizontal="center" vertical="top" wrapText="1"/>
    </xf>
    <xf numFmtId="0" fontId="13" fillId="7" borderId="3" xfId="2" applyFont="1" applyFill="1" applyBorder="1" applyAlignment="1">
      <alignment horizontal="center" vertical="top" wrapText="1"/>
    </xf>
    <xf numFmtId="0" fontId="13" fillId="7" borderId="2" xfId="0" applyFont="1" applyFill="1" applyBorder="1" applyAlignment="1">
      <alignment horizontal="center" vertical="top" wrapText="1"/>
    </xf>
    <xf numFmtId="0" fontId="13" fillId="7" borderId="3" xfId="0" applyFont="1" applyFill="1" applyBorder="1" applyAlignment="1">
      <alignment horizontal="center" vertical="top" wrapText="1"/>
    </xf>
    <xf numFmtId="0" fontId="14" fillId="10" borderId="2" xfId="0" applyFont="1" applyFill="1" applyBorder="1" applyAlignment="1">
      <alignment horizontal="center" vertical="center"/>
    </xf>
    <xf numFmtId="0" fontId="14" fillId="10" borderId="3" xfId="0" applyFont="1" applyFill="1" applyBorder="1" applyAlignment="1">
      <alignment horizontal="center" vertical="center"/>
    </xf>
    <xf numFmtId="0" fontId="14" fillId="10" borderId="2" xfId="0" applyFont="1" applyFill="1" applyBorder="1" applyAlignment="1">
      <alignment horizontal="center" vertical="center" wrapText="1"/>
    </xf>
    <xf numFmtId="0" fontId="14" fillId="10" borderId="3" xfId="0" applyFont="1" applyFill="1" applyBorder="1" applyAlignment="1">
      <alignment horizontal="center" vertical="center" wrapText="1"/>
    </xf>
    <xf numFmtId="0" fontId="13" fillId="10" borderId="2" xfId="0" applyFont="1" applyFill="1" applyBorder="1" applyAlignment="1">
      <alignment horizontal="center" vertical="center"/>
    </xf>
    <xf numFmtId="0" fontId="13" fillId="10" borderId="3" xfId="0" applyFont="1" applyFill="1" applyBorder="1" applyAlignment="1">
      <alignment horizontal="center" vertical="center"/>
    </xf>
    <xf numFmtId="0" fontId="12" fillId="10" borderId="3" xfId="0" applyFont="1" applyFill="1" applyBorder="1" applyAlignment="1">
      <alignment horizontal="center" vertical="center"/>
    </xf>
    <xf numFmtId="0" fontId="13" fillId="7" borderId="2" xfId="0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top" wrapText="1"/>
    </xf>
    <xf numFmtId="0" fontId="16" fillId="0" borderId="0" xfId="0" applyFont="1" applyFill="1" applyBorder="1" applyAlignment="1">
      <alignment horizontal="left" vertical="top" wrapText="1"/>
    </xf>
    <xf numFmtId="0" fontId="16" fillId="0" borderId="0" xfId="0" applyFont="1" applyFill="1" applyBorder="1" applyAlignment="1">
      <alignment horizontal="right" vertical="center"/>
    </xf>
    <xf numFmtId="0" fontId="7" fillId="5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13" fillId="4" borderId="9" xfId="0" applyFont="1" applyFill="1" applyBorder="1" applyAlignment="1">
      <alignment horizontal="center" vertical="center"/>
    </xf>
    <xf numFmtId="0" fontId="21" fillId="7" borderId="1" xfId="1" applyFill="1" applyBorder="1" applyAlignment="1">
      <alignment horizontal="center" vertical="center" wrapText="1"/>
    </xf>
    <xf numFmtId="0" fontId="22" fillId="7" borderId="1" xfId="0" applyFont="1" applyFill="1" applyBorder="1" applyAlignment="1">
      <alignment horizontal="center" vertical="center" wrapText="1"/>
    </xf>
    <xf numFmtId="0" fontId="20" fillId="7" borderId="6" xfId="0" applyFont="1" applyFill="1" applyBorder="1" applyAlignment="1">
      <alignment horizontal="center" vertical="center" wrapText="1"/>
    </xf>
    <xf numFmtId="0" fontId="20" fillId="7" borderId="8" xfId="0" applyFont="1" applyFill="1" applyBorder="1" applyAlignment="1">
      <alignment horizontal="center" vertical="center" wrapText="1"/>
    </xf>
    <xf numFmtId="0" fontId="20" fillId="7" borderId="7" xfId="0" applyFont="1" applyFill="1" applyBorder="1" applyAlignment="1">
      <alignment horizontal="center" vertical="center" wrapText="1"/>
    </xf>
    <xf numFmtId="0" fontId="20" fillId="7" borderId="12" xfId="0" applyFont="1" applyFill="1" applyBorder="1" applyAlignment="1">
      <alignment horizontal="center" vertical="center" wrapText="1"/>
    </xf>
    <xf numFmtId="0" fontId="20" fillId="7" borderId="0" xfId="0" applyFont="1" applyFill="1" applyBorder="1" applyAlignment="1">
      <alignment horizontal="center" vertical="center" wrapText="1"/>
    </xf>
    <xf numFmtId="0" fontId="20" fillId="7" borderId="13" xfId="0" applyFont="1" applyFill="1" applyBorder="1" applyAlignment="1">
      <alignment horizontal="center" vertical="center" wrapText="1"/>
    </xf>
    <xf numFmtId="0" fontId="20" fillId="7" borderId="11" xfId="0" applyFont="1" applyFill="1" applyBorder="1" applyAlignment="1">
      <alignment horizontal="center" vertical="center" wrapText="1"/>
    </xf>
    <xf numFmtId="0" fontId="20" fillId="7" borderId="4" xfId="0" applyFont="1" applyFill="1" applyBorder="1" applyAlignment="1">
      <alignment horizontal="center" vertical="center" wrapText="1"/>
    </xf>
    <xf numFmtId="0" fontId="20" fillId="7" borderId="1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center" vertical="top" wrapText="1"/>
    </xf>
    <xf numFmtId="0" fontId="15" fillId="4" borderId="2" xfId="0" applyFont="1" applyFill="1" applyBorder="1" applyAlignment="1">
      <alignment horizontal="center" vertical="center"/>
    </xf>
    <xf numFmtId="0" fontId="15" fillId="4" borderId="3" xfId="0" applyFont="1" applyFill="1" applyBorder="1" applyAlignment="1">
      <alignment horizontal="center" vertical="center"/>
    </xf>
    <xf numFmtId="0" fontId="13" fillId="7" borderId="2" xfId="7" applyFont="1" applyFill="1" applyBorder="1" applyAlignment="1">
      <alignment horizontal="center" vertical="top" wrapText="1"/>
    </xf>
    <xf numFmtId="0" fontId="13" fillId="7" borderId="3" xfId="7" applyFont="1" applyFill="1" applyBorder="1" applyAlignment="1">
      <alignment horizontal="center" vertical="top" wrapText="1"/>
    </xf>
    <xf numFmtId="0" fontId="15" fillId="7" borderId="2" xfId="0" applyFont="1" applyFill="1" applyBorder="1" applyAlignment="1">
      <alignment horizontal="center" vertical="center" wrapText="1"/>
    </xf>
    <xf numFmtId="0" fontId="15" fillId="7" borderId="3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/>
    </xf>
    <xf numFmtId="0" fontId="15" fillId="6" borderId="2" xfId="0" applyFont="1" applyFill="1" applyBorder="1" applyAlignment="1">
      <alignment horizontal="center" vertical="center" wrapText="1"/>
    </xf>
    <xf numFmtId="0" fontId="15" fillId="6" borderId="3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53" fillId="7" borderId="2" xfId="0" applyFont="1" applyFill="1" applyBorder="1" applyAlignment="1">
      <alignment horizontal="center" vertical="center" wrapText="1"/>
    </xf>
    <xf numFmtId="0" fontId="53" fillId="7" borderId="3" xfId="0" applyFont="1" applyFill="1" applyBorder="1" applyAlignment="1">
      <alignment horizontal="center" vertical="center" wrapText="1"/>
    </xf>
    <xf numFmtId="0" fontId="12" fillId="7" borderId="2" xfId="0" applyFont="1" applyFill="1" applyBorder="1" applyAlignment="1">
      <alignment vertical="center" wrapText="1"/>
    </xf>
    <xf numFmtId="0" fontId="12" fillId="7" borderId="3" xfId="0" applyFont="1" applyFill="1" applyBorder="1" applyAlignment="1">
      <alignment vertical="center" wrapText="1"/>
    </xf>
    <xf numFmtId="0" fontId="15" fillId="7" borderId="2" xfId="0" applyFont="1" applyFill="1" applyBorder="1" applyAlignment="1">
      <alignment horizontal="center" vertical="center"/>
    </xf>
    <xf numFmtId="0" fontId="15" fillId="7" borderId="3" xfId="0" applyFont="1" applyFill="1" applyBorder="1" applyAlignment="1">
      <alignment horizontal="center" vertical="center"/>
    </xf>
    <xf numFmtId="0" fontId="18" fillId="7" borderId="1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top" wrapText="1"/>
    </xf>
    <xf numFmtId="0" fontId="12" fillId="6" borderId="1" xfId="0" applyFont="1" applyFill="1" applyBorder="1" applyAlignment="1">
      <alignment horizontal="center" vertical="center"/>
    </xf>
    <xf numFmtId="0" fontId="12" fillId="6" borderId="2" xfId="0" applyFont="1" applyFill="1" applyBorder="1" applyAlignment="1">
      <alignment horizontal="center" vertical="center"/>
    </xf>
    <xf numFmtId="0" fontId="12" fillId="6" borderId="3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top"/>
    </xf>
    <xf numFmtId="0" fontId="13" fillId="10" borderId="2" xfId="0" applyFont="1" applyFill="1" applyBorder="1" applyAlignment="1">
      <alignment horizontal="center" vertical="center" wrapText="1"/>
    </xf>
    <xf numFmtId="0" fontId="13" fillId="10" borderId="3" xfId="0" applyFont="1" applyFill="1" applyBorder="1" applyAlignment="1">
      <alignment horizontal="center" vertical="center" wrapText="1"/>
    </xf>
    <xf numFmtId="0" fontId="11" fillId="5" borderId="1" xfId="5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9" fontId="15" fillId="7" borderId="2" xfId="0" applyNumberFormat="1" applyFont="1" applyFill="1" applyBorder="1" applyAlignment="1">
      <alignment horizontal="center" vertical="center" wrapText="1"/>
    </xf>
    <xf numFmtId="0" fontId="15" fillId="7" borderId="5" xfId="0" applyFont="1" applyFill="1" applyBorder="1" applyAlignment="1">
      <alignment horizontal="center" vertical="center" wrapText="1"/>
    </xf>
    <xf numFmtId="1" fontId="57" fillId="0" borderId="2" xfId="0" applyNumberFormat="1" applyFont="1" applyFill="1" applyBorder="1" applyAlignment="1">
      <alignment horizontal="center" vertical="center" wrapText="1" shrinkToFit="1"/>
    </xf>
    <xf numFmtId="1" fontId="57" fillId="0" borderId="5" xfId="0" applyNumberFormat="1" applyFont="1" applyFill="1" applyBorder="1" applyAlignment="1">
      <alignment horizontal="center" vertical="center" wrapText="1" shrinkToFit="1"/>
    </xf>
    <xf numFmtId="1" fontId="57" fillId="0" borderId="3" xfId="0" applyNumberFormat="1" applyFont="1" applyFill="1" applyBorder="1" applyAlignment="1">
      <alignment horizontal="center" vertical="center" wrapText="1" shrinkToFit="1"/>
    </xf>
    <xf numFmtId="0" fontId="12" fillId="7" borderId="2" xfId="5" applyFont="1" applyFill="1" applyBorder="1" applyAlignment="1">
      <alignment horizontal="center" vertical="center" wrapText="1"/>
    </xf>
    <xf numFmtId="0" fontId="12" fillId="7" borderId="3" xfId="5" applyFont="1" applyFill="1" applyBorder="1" applyAlignment="1">
      <alignment horizontal="center" vertical="center" wrapText="1"/>
    </xf>
    <xf numFmtId="0" fontId="12" fillId="7" borderId="1" xfId="5" applyFont="1" applyFill="1" applyBorder="1" applyAlignment="1">
      <alignment horizontal="center" vertical="center" wrapText="1"/>
    </xf>
    <xf numFmtId="0" fontId="24" fillId="17" borderId="0" xfId="0" applyFont="1" applyFill="1" applyBorder="1" applyAlignment="1">
      <alignment horizontal="center" vertical="center" wrapText="1"/>
    </xf>
    <xf numFmtId="0" fontId="21" fillId="7" borderId="1" xfId="1" applyFill="1" applyBorder="1" applyAlignment="1">
      <alignment horizontal="center" vertical="center"/>
    </xf>
    <xf numFmtId="0" fontId="15" fillId="7" borderId="5" xfId="0" applyFont="1" applyFill="1" applyBorder="1" applyAlignment="1">
      <alignment horizontal="center" vertical="center"/>
    </xf>
    <xf numFmtId="0" fontId="17" fillId="6" borderId="2" xfId="0" applyFont="1" applyFill="1" applyBorder="1" applyAlignment="1">
      <alignment horizontal="center" vertical="center"/>
    </xf>
    <xf numFmtId="0" fontId="17" fillId="6" borderId="5" xfId="0" applyFont="1" applyFill="1" applyBorder="1" applyAlignment="1">
      <alignment horizontal="center" vertical="center"/>
    </xf>
    <xf numFmtId="0" fontId="17" fillId="6" borderId="7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  <xf numFmtId="0" fontId="15" fillId="3" borderId="10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0" fontId="52" fillId="7" borderId="2" xfId="1" applyFont="1" applyFill="1" applyBorder="1" applyAlignment="1">
      <alignment horizontal="center" vertical="center"/>
    </xf>
    <xf numFmtId="0" fontId="53" fillId="7" borderId="3" xfId="0" applyFont="1" applyFill="1" applyBorder="1" applyAlignment="1">
      <alignment horizontal="center" vertical="center"/>
    </xf>
    <xf numFmtId="0" fontId="17" fillId="6" borderId="1" xfId="5" applyFont="1" applyFill="1" applyBorder="1" applyAlignment="1">
      <alignment horizontal="center" vertical="center"/>
    </xf>
    <xf numFmtId="0" fontId="37" fillId="9" borderId="2" xfId="5" applyFont="1" applyFill="1" applyBorder="1" applyAlignment="1" applyProtection="1">
      <alignment horizontal="center" vertical="center"/>
      <protection locked="0"/>
    </xf>
    <xf numFmtId="0" fontId="37" fillId="9" borderId="5" xfId="5" applyFont="1" applyFill="1" applyBorder="1" applyAlignment="1" applyProtection="1">
      <alignment horizontal="center" vertical="center"/>
      <protection locked="0"/>
    </xf>
    <xf numFmtId="0" fontId="37" fillId="9" borderId="3" xfId="5" applyFont="1" applyFill="1" applyBorder="1" applyAlignment="1" applyProtection="1">
      <alignment horizontal="center" vertical="center"/>
      <protection locked="0"/>
    </xf>
    <xf numFmtId="0" fontId="19" fillId="6" borderId="1" xfId="0" applyFont="1" applyFill="1" applyBorder="1" applyAlignment="1">
      <alignment horizontal="center" vertical="center"/>
    </xf>
    <xf numFmtId="0" fontId="13" fillId="4" borderId="2" xfId="5" applyFont="1" applyFill="1" applyBorder="1" applyAlignment="1">
      <alignment horizontal="center" vertical="center"/>
    </xf>
    <xf numFmtId="0" fontId="13" fillId="4" borderId="5" xfId="5" applyFont="1" applyFill="1" applyBorder="1" applyAlignment="1">
      <alignment horizontal="center" vertical="center"/>
    </xf>
    <xf numFmtId="0" fontId="13" fillId="4" borderId="3" xfId="5" applyFont="1" applyFill="1" applyBorder="1" applyAlignment="1">
      <alignment horizontal="center" vertical="center"/>
    </xf>
    <xf numFmtId="0" fontId="12" fillId="7" borderId="5" xfId="0" applyFont="1" applyFill="1" applyBorder="1" applyAlignment="1">
      <alignment horizontal="center" vertical="center"/>
    </xf>
    <xf numFmtId="0" fontId="15" fillId="7" borderId="2" xfId="5" applyFont="1" applyFill="1" applyBorder="1" applyAlignment="1">
      <alignment horizontal="center" vertical="center" wrapText="1"/>
    </xf>
    <xf numFmtId="0" fontId="15" fillId="7" borderId="3" xfId="5" applyFont="1" applyFill="1" applyBorder="1" applyAlignment="1">
      <alignment horizontal="center" vertical="center" wrapText="1"/>
    </xf>
  </cellXfs>
  <cellStyles count="9">
    <cellStyle name="Hipervínculo" xfId="1" builtinId="8"/>
    <cellStyle name="Millares" xfId="4" builtinId="3"/>
    <cellStyle name="Millares [0]" xfId="8" builtinId="6"/>
    <cellStyle name="Millares [0] 2" xfId="3"/>
    <cellStyle name="Normal" xfId="0" builtinId="0"/>
    <cellStyle name="Normal 2" xfId="2"/>
    <cellStyle name="Normal 3" xfId="5"/>
    <cellStyle name="Normal 4" xfId="7"/>
    <cellStyle name="Porcentaje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Arial Narrow" pitchFamily="34" charset="0"/>
              </a:defRPr>
            </a:pPr>
            <a:r>
              <a:rPr lang="en-US">
                <a:latin typeface="Arial Narrow" pitchFamily="34" charset="0"/>
              </a:rPr>
              <a:t>EJECUCIÓN DE 01/04 AL 30/06 - 2026</a:t>
            </a:r>
          </a:p>
        </c:rich>
      </c:tx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stacked"/>
        <c:varyColors val="0"/>
        <c:ser>
          <c:idx val="0"/>
          <c:order val="0"/>
          <c:invertIfNegative val="0"/>
          <c:dLbls>
            <c:dLbl>
              <c:idx val="0"/>
              <c:layout>
                <c:manualLayout>
                  <c:x val="-0.14414414414414414"/>
                  <c:y val="-4.6296296296296294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44.656.717.930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5444015444015491E-2"/>
                  <c:y val="-0.1712962962962963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9,829,010,926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4.1183973097112858E-2"/>
                  <c:y val="-0.29166666666666669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34,827,707,004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Arial Narrow" pitchFamily="34" charset="0"/>
                  </a:defRPr>
                </a:pPr>
                <a:endParaRPr lang="es-PY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'[1]Cuadro Ejecución'!$A$3:$C$3</c:f>
              <c:strCache>
                <c:ptCount val="3"/>
                <c:pt idx="0">
                  <c:v>PRESUPUESTO VIGENTE</c:v>
                </c:pt>
                <c:pt idx="1">
                  <c:v>OBLIGADO</c:v>
                </c:pt>
                <c:pt idx="2">
                  <c:v>SALDO PRESUPUESTARIO</c:v>
                </c:pt>
              </c:strCache>
            </c:strRef>
          </c:cat>
          <c:val>
            <c:numRef>
              <c:f>'[1]Cuadro Ejecución'!$A$4:$C$4</c:f>
              <c:numCache>
                <c:formatCode>General</c:formatCode>
                <c:ptCount val="3"/>
                <c:pt idx="0">
                  <c:v>44069798278</c:v>
                </c:pt>
                <c:pt idx="1">
                  <c:v>10023440176</c:v>
                </c:pt>
                <c:pt idx="2">
                  <c:v>34046358102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DDB-4BC2-B432-D26302F3988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gapDepth val="95"/>
        <c:shape val="box"/>
        <c:axId val="260714568"/>
        <c:axId val="260717312"/>
        <c:axId val="0"/>
      </c:bar3DChart>
      <c:catAx>
        <c:axId val="26071456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Arial Narrow" pitchFamily="34" charset="0"/>
              </a:defRPr>
            </a:pPr>
            <a:endParaRPr lang="es-PY"/>
          </a:p>
        </c:txPr>
        <c:crossAx val="260717312"/>
        <c:crosses val="autoZero"/>
        <c:auto val="1"/>
        <c:lblAlgn val="ctr"/>
        <c:lblOffset val="100"/>
        <c:noMultiLvlLbl val="0"/>
      </c:catAx>
      <c:valAx>
        <c:axId val="26071731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26071456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ES"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ES">
                <a:latin typeface="Arial Black" panose="020B0A04020102020204" pitchFamily="34" charset="0"/>
              </a:rPr>
              <a:t>2º</a:t>
            </a:r>
            <a:r>
              <a:rPr lang="es-ES" baseline="0">
                <a:latin typeface="Arial Black" panose="020B0A04020102020204" pitchFamily="34" charset="0"/>
              </a:rPr>
              <a:t> Trimestre/2026</a:t>
            </a:r>
            <a:endParaRPr lang="es-ES">
              <a:latin typeface="Arial Black" panose="020B0A04020102020204" pitchFamily="34" charset="0"/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810-4D9C-914B-0A9CC4AE9464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810-4D9C-914B-0A9CC4AE946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7810-4D9C-914B-0A9CC4AE946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s-E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Y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trendline>
            <c:spPr>
              <a:ln w="15875" cap="rnd">
                <a:solidFill>
                  <a:schemeClr val="accent1"/>
                </a:solidFill>
              </a:ln>
              <a:effectLst/>
            </c:spPr>
            <c:trendlineType val="linear"/>
            <c:dispRSqr val="0"/>
            <c:dispEq val="0"/>
          </c:trendline>
          <c:cat>
            <c:strRef>
              <c:f>'[2]Dirección Jurídica'!$K$18:$K$20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'[2]Dirección Jurídica'!$L$18:$L$20</c:f>
              <c:numCache>
                <c:formatCode>General</c:formatCode>
                <c:ptCount val="3"/>
                <c:pt idx="0">
                  <c:v>18</c:v>
                </c:pt>
                <c:pt idx="1">
                  <c:v>19</c:v>
                </c:pt>
                <c:pt idx="2">
                  <c:v>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7810-4D9C-914B-0A9CC4AE946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80"/>
        <c:overlap val="25"/>
        <c:axId val="260721232"/>
        <c:axId val="262493688"/>
      </c:barChart>
      <c:catAx>
        <c:axId val="260721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ES"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Y"/>
          </a:p>
        </c:txPr>
        <c:crossAx val="262493688"/>
        <c:crosses val="autoZero"/>
        <c:auto val="1"/>
        <c:lblAlgn val="ctr"/>
        <c:lblOffset val="100"/>
        <c:noMultiLvlLbl val="0"/>
      </c:catAx>
      <c:valAx>
        <c:axId val="262493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ES"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Y"/>
          </a:p>
        </c:txPr>
        <c:crossAx val="2607212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Y"/>
    </a:p>
  </c:txPr>
  <c:printSettings>
    <c:headerFooter/>
    <c:pageMargins b="0.75000000000000133" l="0.70000000000000062" r="0.70000000000000062" t="0.75000000000000133" header="0.30000000000000032" footer="0.30000000000000032"/>
    <c:pageSetup paperSize="300" orientation="portrait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ES"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baseline="0">
                <a:latin typeface="Arial Black" panose="020B0A04020102020204" pitchFamily="34" charset="0"/>
              </a:rPr>
              <a:t>grafico anual 2026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 w="19050" cap="flat" cmpd="sng" algn="ctr">
          <a:solidFill>
            <a:schemeClr val="tx1">
              <a:lumMod val="25000"/>
              <a:lumOff val="75000"/>
            </a:schemeClr>
          </a:solidFill>
          <a:round/>
        </a:ln>
        <a:effectLst/>
        <a:sp3d contourW="19050">
          <a:contourClr>
            <a:schemeClr val="tx1">
              <a:lumMod val="25000"/>
              <a:lumOff val="7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spPr>
            <a:pattFill prst="ltDnDiag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solidFill>
                <a:schemeClr val="accent1"/>
              </a:solidFill>
            </a:ln>
            <a:effectLst/>
            <a:sp3d>
              <a:contourClr>
                <a:schemeClr val="accent1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s-E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Y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'[2]Dirección Jurídica'!$K$7:$K$10</c:f>
              <c:strCache>
                <c:ptCount val="4"/>
                <c:pt idx="0">
                  <c:v>1º Trimestre</c:v>
                </c:pt>
                <c:pt idx="1">
                  <c:v>2º Trimestre</c:v>
                </c:pt>
                <c:pt idx="2">
                  <c:v>3º Trimestre</c:v>
                </c:pt>
                <c:pt idx="3">
                  <c:v>4º Trimestre</c:v>
                </c:pt>
              </c:strCache>
            </c:strRef>
          </c:cat>
          <c:val>
            <c:numRef>
              <c:f>'[2]Dirección Jurídica'!$L$7:$L$10</c:f>
              <c:numCache>
                <c:formatCode>General</c:formatCode>
                <c:ptCount val="4"/>
                <c:pt idx="0">
                  <c:v>83</c:v>
                </c:pt>
                <c:pt idx="1">
                  <c:v>102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E34-4518-A15E-1894B083D3C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262493296"/>
        <c:axId val="262495256"/>
        <c:axId val="0"/>
      </c:bar3DChart>
      <c:catAx>
        <c:axId val="262493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E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Y"/>
          </a:p>
        </c:txPr>
        <c:crossAx val="262495256"/>
        <c:crosses val="autoZero"/>
        <c:auto val="1"/>
        <c:lblAlgn val="ctr"/>
        <c:lblOffset val="100"/>
        <c:noMultiLvlLbl val="0"/>
      </c:catAx>
      <c:valAx>
        <c:axId val="262495256"/>
        <c:scaling>
          <c:orientation val="minMax"/>
        </c:scaling>
        <c:delete val="0"/>
        <c:axPos val="l"/>
        <c:majorGridlines>
          <c:spPr>
            <a:ln>
              <a:solidFill>
                <a:schemeClr val="tx1">
                  <a:lumMod val="15000"/>
                  <a:lumOff val="85000"/>
                </a:schemeClr>
              </a:solidFill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E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Y"/>
          </a:p>
        </c:txPr>
        <c:crossAx val="2624932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Y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jpeg"/><Relationship Id="rId3" Type="http://schemas.openxmlformats.org/officeDocument/2006/relationships/image" Target="../media/image3.png"/><Relationship Id="rId7" Type="http://schemas.openxmlformats.org/officeDocument/2006/relationships/chart" Target="../charts/chart3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chart" Target="../charts/chart2.xml"/><Relationship Id="rId11" Type="http://schemas.openxmlformats.org/officeDocument/2006/relationships/image" Target="../media/image8.png"/><Relationship Id="rId5" Type="http://schemas.openxmlformats.org/officeDocument/2006/relationships/image" Target="../media/image4.png"/><Relationship Id="rId10" Type="http://schemas.openxmlformats.org/officeDocument/2006/relationships/image" Target="../media/image7.jpeg"/><Relationship Id="rId4" Type="http://schemas.openxmlformats.org/officeDocument/2006/relationships/chart" Target="../charts/chart1.xml"/><Relationship Id="rId9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785812</xdr:colOff>
      <xdr:row>0</xdr:row>
      <xdr:rowOff>3</xdr:rowOff>
    </xdr:from>
    <xdr:to>
      <xdr:col>4</xdr:col>
      <xdr:colOff>642936</xdr:colOff>
      <xdr:row>3</xdr:row>
      <xdr:rowOff>166689</xdr:rowOff>
    </xdr:to>
    <xdr:pic>
      <xdr:nvPicPr>
        <xdr:cNvPr id="22" name="21 Imagen" descr="C:\Users\Vicepresidencia 2\AppData\Local\Microsoft\Windows\INetCache\Content.Word\LOGO JEM 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7656" y="3"/>
          <a:ext cx="3238499" cy="73818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446525</xdr:colOff>
      <xdr:row>218</xdr:row>
      <xdr:rowOff>28574</xdr:rowOff>
    </xdr:from>
    <xdr:to>
      <xdr:col>4</xdr:col>
      <xdr:colOff>266700</xdr:colOff>
      <xdr:row>218</xdr:row>
      <xdr:rowOff>885825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4112" r="21615" b="57217"/>
        <a:stretch/>
      </xdr:blipFill>
      <xdr:spPr>
        <a:xfrm>
          <a:off x="3770750" y="62398274"/>
          <a:ext cx="3192025" cy="85725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304800</xdr:colOff>
      <xdr:row>404</xdr:row>
      <xdr:rowOff>45554</xdr:rowOff>
    </xdr:to>
    <xdr:sp macro="" textlink="">
      <xdr:nvSpPr>
        <xdr:cNvPr id="1027" name="AutoShape 3" descr="blob:https://web.whatsapp.com/393016b8-980e-4709-98a2-d02c93d83bd7"/>
        <xdr:cNvSpPr>
          <a:spLocks noChangeAspect="1" noChangeArrowheads="1"/>
        </xdr:cNvSpPr>
      </xdr:nvSpPr>
      <xdr:spPr bwMode="auto">
        <a:xfrm>
          <a:off x="1266825" y="138960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304800</xdr:colOff>
      <xdr:row>404</xdr:row>
      <xdr:rowOff>45554</xdr:rowOff>
    </xdr:to>
    <xdr:sp macro="" textlink="">
      <xdr:nvSpPr>
        <xdr:cNvPr id="1029" name="AutoShape 5" descr="blob:https://web.whatsapp.com/591cd50f-a3d4-4f68-8a90-ed210f9fa636"/>
        <xdr:cNvSpPr>
          <a:spLocks noChangeAspect="1" noChangeArrowheads="1"/>
        </xdr:cNvSpPr>
      </xdr:nvSpPr>
      <xdr:spPr bwMode="auto">
        <a:xfrm>
          <a:off x="1266825" y="142417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1047751</xdr:colOff>
      <xdr:row>78</xdr:row>
      <xdr:rowOff>190097</xdr:rowOff>
    </xdr:from>
    <xdr:to>
      <xdr:col>5</xdr:col>
      <xdr:colOff>542925</xdr:colOff>
      <xdr:row>93</xdr:row>
      <xdr:rowOff>142876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313" t="3241" r="1497" b="18323"/>
        <a:stretch/>
      </xdr:blipFill>
      <xdr:spPr>
        <a:xfrm>
          <a:off x="2314576" y="18325697"/>
          <a:ext cx="6572249" cy="2953154"/>
        </a:xfrm>
        <a:prstGeom prst="rect">
          <a:avLst/>
        </a:prstGeom>
      </xdr:spPr>
    </xdr:pic>
    <xdr:clientData/>
  </xdr:twoCellAnchor>
  <xdr:twoCellAnchor>
    <xdr:from>
      <xdr:col>3</xdr:col>
      <xdr:colOff>395008</xdr:colOff>
      <xdr:row>193</xdr:row>
      <xdr:rowOff>95811</xdr:rowOff>
    </xdr:from>
    <xdr:to>
      <xdr:col>6</xdr:col>
      <xdr:colOff>614083</xdr:colOff>
      <xdr:row>203</xdr:row>
      <xdr:rowOff>191058</xdr:rowOff>
    </xdr:to>
    <xdr:graphicFrame macro="">
      <xdr:nvGraphicFramePr>
        <xdr:cNvPr id="31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</xdr:col>
      <xdr:colOff>78443</xdr:colOff>
      <xdr:row>290</xdr:row>
      <xdr:rowOff>134472</xdr:rowOff>
    </xdr:from>
    <xdr:to>
      <xdr:col>6</xdr:col>
      <xdr:colOff>795620</xdr:colOff>
      <xdr:row>308</xdr:row>
      <xdr:rowOff>56032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6190" t="30614" r="42640" b="36811"/>
        <a:stretch/>
      </xdr:blipFill>
      <xdr:spPr>
        <a:xfrm>
          <a:off x="1344708" y="89490178"/>
          <a:ext cx="9356912" cy="3350560"/>
        </a:xfrm>
        <a:prstGeom prst="rect">
          <a:avLst/>
        </a:prstGeom>
      </xdr:spPr>
    </xdr:pic>
    <xdr:clientData/>
  </xdr:twoCellAnchor>
  <xdr:twoCellAnchor>
    <xdr:from>
      <xdr:col>0</xdr:col>
      <xdr:colOff>728382</xdr:colOff>
      <xdr:row>310</xdr:row>
      <xdr:rowOff>22412</xdr:rowOff>
    </xdr:from>
    <xdr:to>
      <xdr:col>3</xdr:col>
      <xdr:colOff>227274</xdr:colOff>
      <xdr:row>322</xdr:row>
      <xdr:rowOff>213193</xdr:rowOff>
    </xdr:to>
    <xdr:graphicFrame macro="">
      <xdr:nvGraphicFramePr>
        <xdr:cNvPr id="19" name="Gráfico 18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1008530</xdr:colOff>
      <xdr:row>310</xdr:row>
      <xdr:rowOff>22412</xdr:rowOff>
    </xdr:from>
    <xdr:to>
      <xdr:col>6</xdr:col>
      <xdr:colOff>347382</xdr:colOff>
      <xdr:row>322</xdr:row>
      <xdr:rowOff>201706</xdr:rowOff>
    </xdr:to>
    <xdr:graphicFrame macro="">
      <xdr:nvGraphicFramePr>
        <xdr:cNvPr id="20" name="Gráfico 19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1176617</xdr:colOff>
      <xdr:row>409</xdr:row>
      <xdr:rowOff>11206</xdr:rowOff>
    </xdr:from>
    <xdr:to>
      <xdr:col>4</xdr:col>
      <xdr:colOff>113647</xdr:colOff>
      <xdr:row>421</xdr:row>
      <xdr:rowOff>134471</xdr:rowOff>
    </xdr:to>
    <xdr:pic>
      <xdr:nvPicPr>
        <xdr:cNvPr id="25" name="Imagen 1" descr="https://www.jem.gov.py/wp-content/uploads/2026/04/RDC-2.jpeg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2882" y="127578971"/>
          <a:ext cx="4371883" cy="2454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369794</xdr:colOff>
      <xdr:row>424</xdr:row>
      <xdr:rowOff>112061</xdr:rowOff>
    </xdr:from>
    <xdr:to>
      <xdr:col>5</xdr:col>
      <xdr:colOff>1423148</xdr:colOff>
      <xdr:row>438</xdr:row>
      <xdr:rowOff>127049</xdr:rowOff>
    </xdr:to>
    <xdr:pic>
      <xdr:nvPicPr>
        <xdr:cNvPr id="26" name="Imagen 2" descr="https://www.jem.gov.py/wp-content/uploads/2026/05/WhatsApp-Image-2026-05-06-at-14.31.47.jpeg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5353" y="130772649"/>
          <a:ext cx="4146177" cy="27492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347382</xdr:colOff>
      <xdr:row>448</xdr:row>
      <xdr:rowOff>44824</xdr:rowOff>
    </xdr:from>
    <xdr:to>
      <xdr:col>4</xdr:col>
      <xdr:colOff>320488</xdr:colOff>
      <xdr:row>463</xdr:row>
      <xdr:rowOff>132229</xdr:rowOff>
    </xdr:to>
    <xdr:pic>
      <xdr:nvPicPr>
        <xdr:cNvPr id="27" name="Imagen 3" descr="https://www.jem.gov.py/wp-content/uploads/2026/06/Grupal-conferencia.jpeg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3647" y="129730500"/>
          <a:ext cx="5407959" cy="30345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104</xdr:row>
      <xdr:rowOff>470648</xdr:rowOff>
    </xdr:from>
    <xdr:to>
      <xdr:col>6</xdr:col>
      <xdr:colOff>1221441</xdr:colOff>
      <xdr:row>113</xdr:row>
      <xdr:rowOff>201707</xdr:rowOff>
    </xdr:to>
    <xdr:pic>
      <xdr:nvPicPr>
        <xdr:cNvPr id="7" name="Imagen 6"/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l="2206" t="28108" r="33141" b="22757"/>
        <a:stretch/>
      </xdr:blipFill>
      <xdr:spPr>
        <a:xfrm>
          <a:off x="0" y="24092648"/>
          <a:ext cx="11127441" cy="505385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CC%20TERCER%20TRIMESTRE\ADMINIST.%20FINANZAS\CRCC%2003.2025(1)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RENDICION%202026\ASUNTOS%20LEGALES\informe%202&#176;%20trimestre%202026%20Direcci&#243;n%20Jur&#237;dica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jecución"/>
      <sheetName val="Cuadro Ejecución"/>
      <sheetName val="Contrataciones"/>
      <sheetName val="Prievaz 12"/>
      <sheetName val="Cuadro prievaz"/>
      <sheetName val="Ordenes de Compra - Convenio Ma"/>
    </sheetNames>
    <sheetDataSet>
      <sheetData sheetId="0"/>
      <sheetData sheetId="1">
        <row r="3">
          <cell r="A3" t="str">
            <v>PRESUPUESTO VIGENTE</v>
          </cell>
          <cell r="B3" t="str">
            <v>OBLIGADO</v>
          </cell>
          <cell r="C3" t="str">
            <v>SALDO PRESUPUESTARIO</v>
          </cell>
        </row>
        <row r="4">
          <cell r="A4">
            <v>44069798278</v>
          </cell>
          <cell r="B4">
            <v>10023440176</v>
          </cell>
          <cell r="C4">
            <v>34046358102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rección Jurídica"/>
    </sheetNames>
    <sheetDataSet>
      <sheetData sheetId="0">
        <row r="7">
          <cell r="K7" t="str">
            <v>1º Trimestre</v>
          </cell>
          <cell r="L7">
            <v>83</v>
          </cell>
        </row>
        <row r="8">
          <cell r="K8" t="str">
            <v>2º Trimestre</v>
          </cell>
          <cell r="L8">
            <v>102</v>
          </cell>
        </row>
        <row r="9">
          <cell r="K9" t="str">
            <v>3º Trimestre</v>
          </cell>
          <cell r="L9">
            <v>0</v>
          </cell>
        </row>
        <row r="10">
          <cell r="K10" t="str">
            <v>4º Trimestre</v>
          </cell>
          <cell r="L10">
            <v>0</v>
          </cell>
        </row>
        <row r="18">
          <cell r="K18" t="str">
            <v>Abril</v>
          </cell>
          <cell r="L18">
            <v>18</v>
          </cell>
        </row>
        <row r="19">
          <cell r="K19" t="str">
            <v>Mayo</v>
          </cell>
          <cell r="L19">
            <v>19</v>
          </cell>
        </row>
        <row r="20">
          <cell r="K20" t="str">
            <v>Junio</v>
          </cell>
          <cell r="L20">
            <v>25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em.gov.py/plan-estrategico-institucional/" TargetMode="External"/><Relationship Id="rId13" Type="http://schemas.openxmlformats.org/officeDocument/2006/relationships/hyperlink" Target="https://www.jem.gov.py/p-o-a/" TargetMode="External"/><Relationship Id="rId18" Type="http://schemas.openxmlformats.org/officeDocument/2006/relationships/hyperlink" Target="https://www.jem.gov.py/abril-2026/" TargetMode="External"/><Relationship Id="rId3" Type="http://schemas.openxmlformats.org/officeDocument/2006/relationships/hyperlink" Target="http://www.jem.gov.py/" TargetMode="External"/><Relationship Id="rId21" Type="http://schemas.openxmlformats.org/officeDocument/2006/relationships/hyperlink" Target="https://www.jem.gov.py/jem-una-mirada-de-tres-decadas-conferencia-conmemorativa-por-el-aniversario-de-la-constitucion-nacional-y-del-jurado/" TargetMode="External"/><Relationship Id="rId7" Type="http://schemas.openxmlformats.org/officeDocument/2006/relationships/hyperlink" Target="https://acortar.link/qVf8kp" TargetMode="External"/><Relationship Id="rId12" Type="http://schemas.openxmlformats.org/officeDocument/2006/relationships/hyperlink" Target="https://www.jem.gov.py/h-1-informes-de-auditoria-interna-2/" TargetMode="External"/><Relationship Id="rId17" Type="http://schemas.openxmlformats.org/officeDocument/2006/relationships/hyperlink" Target="https://informacionpublica.paraguay.gov.py/" TargetMode="External"/><Relationship Id="rId2" Type="http://schemas.openxmlformats.org/officeDocument/2006/relationships/hyperlink" Target="http://www.jem.gov.py/" TargetMode="External"/><Relationship Id="rId16" Type="http://schemas.openxmlformats.org/officeDocument/2006/relationships/hyperlink" Target="https://informacionpublica.paraguay.gov.py/" TargetMode="External"/><Relationship Id="rId20" Type="http://schemas.openxmlformats.org/officeDocument/2006/relationships/hyperlink" Target="https://www.jem.gov.py/taller-de-fortalecimiento-de-la-integridad-y-la-transparencia/" TargetMode="External"/><Relationship Id="rId1" Type="http://schemas.openxmlformats.org/officeDocument/2006/relationships/hyperlink" Target="http://www.jem.gov.py/" TargetMode="External"/><Relationship Id="rId6" Type="http://schemas.openxmlformats.org/officeDocument/2006/relationships/hyperlink" Target="http://www.jem.gov.py/wp-content/uploads/2025/03/PEI-2024-2028-aprobado.pdf" TargetMode="External"/><Relationship Id="rId11" Type="http://schemas.openxmlformats.org/officeDocument/2006/relationships/hyperlink" Target="https://www.jem.gov.py/acceso-a-la-informacion-2/" TargetMode="External"/><Relationship Id="rId5" Type="http://schemas.openxmlformats.org/officeDocument/2006/relationships/hyperlink" Target="https://datos-rendicion.contraloria.gov.py/datos-abiertos/" TargetMode="External"/><Relationship Id="rId15" Type="http://schemas.openxmlformats.org/officeDocument/2006/relationships/hyperlink" Target="https://informacionpublica.paraguay.gov.py/" TargetMode="External"/><Relationship Id="rId23" Type="http://schemas.openxmlformats.org/officeDocument/2006/relationships/drawing" Target="../drawings/drawing1.xml"/><Relationship Id="rId10" Type="http://schemas.openxmlformats.org/officeDocument/2006/relationships/hyperlink" Target="https://www.jem.gov.py/transpariencia-gubernamental/" TargetMode="External"/><Relationship Id="rId19" Type="http://schemas.openxmlformats.org/officeDocument/2006/relationships/hyperlink" Target="https://www.jem.gov.py/taller-sobre-identificacion-de-riesgos-de-integridad/" TargetMode="External"/><Relationship Id="rId4" Type="http://schemas.openxmlformats.org/officeDocument/2006/relationships/hyperlink" Target="https://www.jem.gov.py/ordinaria/" TargetMode="External"/><Relationship Id="rId9" Type="http://schemas.openxmlformats.org/officeDocument/2006/relationships/hyperlink" Target="https://denuncias.contraloria.gov.py/" TargetMode="External"/><Relationship Id="rId14" Type="http://schemas.openxmlformats.org/officeDocument/2006/relationships/hyperlink" Target="https://www.jem.gov.py/plan-anual-de-transpariencia/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M482"/>
  <sheetViews>
    <sheetView tabSelected="1" topLeftCell="A188" zoomScale="85" zoomScaleNormal="85" workbookViewId="0">
      <selection activeCell="G189" sqref="G189:G190"/>
    </sheetView>
  </sheetViews>
  <sheetFormatPr baseColWidth="10" defaultRowHeight="15"/>
  <cols>
    <col min="1" max="1" width="19" style="2" customWidth="1"/>
    <col min="2" max="2" width="30.85546875" style="2" customWidth="1"/>
    <col min="3" max="3" width="28.85546875" style="2" customWidth="1"/>
    <col min="4" max="4" width="21.7109375" style="2" customWidth="1"/>
    <col min="5" max="5" width="24.7109375" style="2" customWidth="1"/>
    <col min="6" max="6" width="23.42578125" style="2" customWidth="1"/>
    <col min="7" max="7" width="18.5703125" style="2" customWidth="1"/>
    <col min="8" max="8" width="21.28515625" style="2" customWidth="1"/>
    <col min="9" max="10" width="11.42578125" style="2"/>
    <col min="11" max="11" width="13.42578125" style="2" bestFit="1" customWidth="1"/>
    <col min="12" max="16384" width="11.42578125" style="2"/>
  </cols>
  <sheetData>
    <row r="5" spans="1:8">
      <c r="B5" s="282" t="s">
        <v>186</v>
      </c>
      <c r="C5" s="282"/>
      <c r="D5" s="282"/>
      <c r="E5" s="282"/>
      <c r="F5" s="282"/>
    </row>
    <row r="6" spans="1:8">
      <c r="B6" s="282"/>
      <c r="C6" s="282"/>
      <c r="D6" s="282"/>
      <c r="E6" s="282"/>
      <c r="F6" s="282"/>
    </row>
    <row r="7" spans="1:8">
      <c r="B7" s="282"/>
      <c r="C7" s="282"/>
      <c r="D7" s="282"/>
      <c r="E7" s="282"/>
      <c r="F7" s="282"/>
    </row>
    <row r="9" spans="1:8" ht="23.25">
      <c r="A9" s="286" t="s">
        <v>257</v>
      </c>
      <c r="B9" s="286"/>
      <c r="C9" s="286"/>
      <c r="D9" s="286"/>
      <c r="E9" s="286"/>
      <c r="F9" s="286"/>
      <c r="G9" s="286"/>
      <c r="H9" s="1"/>
    </row>
    <row r="10" spans="1:8" ht="19.5">
      <c r="A10" s="286"/>
      <c r="B10" s="286"/>
      <c r="C10" s="286"/>
      <c r="D10" s="286"/>
      <c r="E10" s="286"/>
      <c r="F10" s="286"/>
      <c r="G10" s="286"/>
      <c r="H10" s="3"/>
    </row>
    <row r="11" spans="1:8" ht="18.75">
      <c r="A11" s="287" t="s">
        <v>0</v>
      </c>
      <c r="B11" s="288"/>
      <c r="C11" s="288"/>
      <c r="D11" s="288"/>
      <c r="E11" s="288"/>
      <c r="F11" s="288"/>
      <c r="G11" s="288"/>
      <c r="H11" s="4"/>
    </row>
    <row r="12" spans="1:8" ht="18.75">
      <c r="A12" s="24" t="s">
        <v>1</v>
      </c>
      <c r="B12" s="24" t="s">
        <v>41</v>
      </c>
      <c r="C12" s="28"/>
      <c r="D12" s="29"/>
      <c r="E12" s="29"/>
      <c r="F12" s="29"/>
      <c r="G12" s="30"/>
      <c r="H12" s="4"/>
    </row>
    <row r="13" spans="1:8" ht="18.75">
      <c r="A13" s="24" t="s">
        <v>2</v>
      </c>
      <c r="B13" s="27"/>
      <c r="C13" s="72" t="s">
        <v>267</v>
      </c>
      <c r="D13" s="25"/>
      <c r="E13" s="25"/>
      <c r="F13" s="25"/>
      <c r="G13" s="26"/>
      <c r="H13" s="4"/>
    </row>
    <row r="14" spans="1:8" ht="18.75">
      <c r="A14" s="289" t="s">
        <v>3</v>
      </c>
      <c r="B14" s="289"/>
      <c r="C14" s="290"/>
      <c r="D14" s="290"/>
      <c r="E14" s="290"/>
      <c r="F14" s="290"/>
      <c r="G14" s="290"/>
      <c r="H14" s="4"/>
    </row>
    <row r="15" spans="1:8" ht="15" customHeight="1">
      <c r="A15" s="293" t="s">
        <v>187</v>
      </c>
      <c r="B15" s="294"/>
      <c r="C15" s="294"/>
      <c r="D15" s="294"/>
      <c r="E15" s="294"/>
      <c r="F15" s="294"/>
      <c r="G15" s="295"/>
      <c r="H15" s="4"/>
    </row>
    <row r="16" spans="1:8" ht="15" customHeight="1">
      <c r="A16" s="296"/>
      <c r="B16" s="297"/>
      <c r="C16" s="297"/>
      <c r="D16" s="297"/>
      <c r="E16" s="297"/>
      <c r="F16" s="297"/>
      <c r="G16" s="298"/>
      <c r="H16" s="4"/>
    </row>
    <row r="17" spans="1:8" ht="15" customHeight="1">
      <c r="A17" s="296"/>
      <c r="B17" s="297"/>
      <c r="C17" s="297"/>
      <c r="D17" s="297"/>
      <c r="E17" s="297"/>
      <c r="F17" s="297"/>
      <c r="G17" s="298"/>
      <c r="H17" s="4"/>
    </row>
    <row r="18" spans="1:8" ht="12.75" customHeight="1">
      <c r="A18" s="296"/>
      <c r="B18" s="297"/>
      <c r="C18" s="297"/>
      <c r="D18" s="297"/>
      <c r="E18" s="297"/>
      <c r="F18" s="297"/>
      <c r="G18" s="298"/>
      <c r="H18" s="4"/>
    </row>
    <row r="19" spans="1:8" ht="15" hidden="1" customHeight="1">
      <c r="A19" s="296"/>
      <c r="B19" s="297"/>
      <c r="C19" s="297"/>
      <c r="D19" s="297"/>
      <c r="E19" s="297"/>
      <c r="F19" s="297"/>
      <c r="G19" s="298"/>
      <c r="H19" s="4"/>
    </row>
    <row r="20" spans="1:8" ht="15" hidden="1" customHeight="1">
      <c r="A20" s="299"/>
      <c r="B20" s="300"/>
      <c r="C20" s="300"/>
      <c r="D20" s="300"/>
      <c r="E20" s="300"/>
      <c r="F20" s="300"/>
      <c r="G20" s="301"/>
      <c r="H20" s="4"/>
    </row>
    <row r="21" spans="1:8" ht="15" customHeight="1">
      <c r="A21" s="5"/>
      <c r="B21" s="5"/>
      <c r="C21" s="5"/>
      <c r="D21" s="5"/>
      <c r="E21" s="5"/>
      <c r="F21" s="5"/>
      <c r="G21" s="5"/>
      <c r="H21" s="4"/>
    </row>
    <row r="22" spans="1:8" s="7" customFormat="1" ht="18.75">
      <c r="A22" s="287" t="s">
        <v>265</v>
      </c>
      <c r="B22" s="287"/>
      <c r="C22" s="287"/>
      <c r="D22" s="287"/>
      <c r="E22" s="287"/>
      <c r="F22" s="287"/>
      <c r="G22" s="287"/>
      <c r="H22" s="6"/>
    </row>
    <row r="23" spans="1:8" s="7" customFormat="1" ht="36" customHeight="1">
      <c r="A23" s="291" t="s">
        <v>266</v>
      </c>
      <c r="B23" s="292"/>
      <c r="C23" s="292"/>
      <c r="D23" s="292"/>
      <c r="E23" s="292"/>
      <c r="F23" s="292"/>
      <c r="G23" s="292"/>
      <c r="H23" s="6"/>
    </row>
    <row r="24" spans="1:8" ht="15.75">
      <c r="A24" s="8" t="s">
        <v>4</v>
      </c>
      <c r="B24" s="302" t="s">
        <v>5</v>
      </c>
      <c r="C24" s="303"/>
      <c r="D24" s="304" t="s">
        <v>6</v>
      </c>
      <c r="E24" s="305"/>
      <c r="F24" s="304" t="s">
        <v>7</v>
      </c>
      <c r="G24" s="305"/>
      <c r="H24" s="4"/>
    </row>
    <row r="25" spans="1:8" ht="18.75" customHeight="1">
      <c r="A25" s="22">
        <v>1</v>
      </c>
      <c r="B25" s="306" t="s">
        <v>42</v>
      </c>
      <c r="C25" s="307"/>
      <c r="D25" s="280" t="s">
        <v>231</v>
      </c>
      <c r="E25" s="281"/>
      <c r="F25" s="267" t="s">
        <v>159</v>
      </c>
      <c r="G25" s="268"/>
      <c r="H25" s="4"/>
    </row>
    <row r="26" spans="1:8" ht="18.75" customHeight="1">
      <c r="A26" s="22">
        <v>2</v>
      </c>
      <c r="B26" s="269" t="s">
        <v>43</v>
      </c>
      <c r="C26" s="270"/>
      <c r="D26" s="280" t="s">
        <v>58</v>
      </c>
      <c r="E26" s="281"/>
      <c r="F26" s="273" t="s">
        <v>336</v>
      </c>
      <c r="G26" s="279"/>
      <c r="H26" s="4"/>
    </row>
    <row r="27" spans="1:8" ht="18.75">
      <c r="A27" s="22">
        <v>3</v>
      </c>
      <c r="B27" s="271" t="s">
        <v>44</v>
      </c>
      <c r="C27" s="272"/>
      <c r="D27" s="280" t="s">
        <v>46</v>
      </c>
      <c r="E27" s="281"/>
      <c r="F27" s="273" t="s">
        <v>49</v>
      </c>
      <c r="G27" s="274"/>
      <c r="H27" s="4"/>
    </row>
    <row r="28" spans="1:8" ht="18.75">
      <c r="A28" s="22">
        <v>4</v>
      </c>
      <c r="B28" s="271" t="s">
        <v>44</v>
      </c>
      <c r="C28" s="272"/>
      <c r="D28" s="277" t="s">
        <v>160</v>
      </c>
      <c r="E28" s="278"/>
      <c r="F28" s="267" t="s">
        <v>49</v>
      </c>
      <c r="G28" s="268"/>
      <c r="H28" s="4"/>
    </row>
    <row r="29" spans="1:8" ht="18.75" customHeight="1">
      <c r="A29" s="22">
        <v>5</v>
      </c>
      <c r="B29" s="271" t="s">
        <v>45</v>
      </c>
      <c r="C29" s="272"/>
      <c r="D29" s="280" t="s">
        <v>47</v>
      </c>
      <c r="E29" s="281"/>
      <c r="F29" s="267" t="s">
        <v>49</v>
      </c>
      <c r="G29" s="268"/>
      <c r="H29" s="4"/>
    </row>
    <row r="30" spans="1:8" ht="18.75" customHeight="1">
      <c r="A30" s="22">
        <v>6</v>
      </c>
      <c r="B30" s="271" t="s">
        <v>45</v>
      </c>
      <c r="C30" s="272"/>
      <c r="D30" s="277" t="s">
        <v>161</v>
      </c>
      <c r="E30" s="278"/>
      <c r="F30" s="273" t="s">
        <v>49</v>
      </c>
      <c r="G30" s="279"/>
      <c r="H30" s="4"/>
    </row>
    <row r="31" spans="1:8" ht="18.75" customHeight="1">
      <c r="A31" s="22">
        <v>7</v>
      </c>
      <c r="B31" s="271" t="s">
        <v>48</v>
      </c>
      <c r="C31" s="272"/>
      <c r="D31" s="280" t="s">
        <v>339</v>
      </c>
      <c r="E31" s="281"/>
      <c r="F31" s="273" t="s">
        <v>51</v>
      </c>
      <c r="G31" s="274"/>
      <c r="H31" s="4"/>
    </row>
    <row r="32" spans="1:8" ht="18.75" customHeight="1">
      <c r="A32" s="48"/>
      <c r="B32" s="49"/>
      <c r="C32" s="49"/>
      <c r="D32" s="50"/>
      <c r="E32" s="50"/>
      <c r="F32" s="51"/>
      <c r="G32" s="51"/>
      <c r="H32" s="4"/>
    </row>
    <row r="33" spans="1:8" ht="18.75" customHeight="1">
      <c r="A33" s="52"/>
      <c r="B33" s="283" t="s">
        <v>111</v>
      </c>
      <c r="C33" s="283"/>
      <c r="D33" s="283"/>
      <c r="E33" s="283"/>
      <c r="F33" s="283"/>
      <c r="G33" s="55"/>
      <c r="H33" s="4"/>
    </row>
    <row r="34" spans="1:8" ht="18.75" customHeight="1">
      <c r="A34" s="52"/>
      <c r="B34" s="283"/>
      <c r="C34" s="283"/>
      <c r="D34" s="283"/>
      <c r="E34" s="283"/>
      <c r="F34" s="283"/>
      <c r="G34" s="55"/>
      <c r="H34" s="4"/>
    </row>
    <row r="35" spans="1:8" ht="18.75" customHeight="1">
      <c r="A35" s="52"/>
      <c r="B35" s="284" t="s">
        <v>112</v>
      </c>
      <c r="C35" s="284"/>
      <c r="D35" s="56"/>
      <c r="E35" s="285" t="s">
        <v>114</v>
      </c>
      <c r="F35" s="285"/>
      <c r="G35" s="55"/>
      <c r="H35" s="4"/>
    </row>
    <row r="36" spans="1:8" ht="18.75" customHeight="1">
      <c r="A36" s="52"/>
      <c r="B36" s="284" t="s">
        <v>113</v>
      </c>
      <c r="C36" s="284"/>
      <c r="D36" s="56"/>
      <c r="E36" s="285" t="s">
        <v>115</v>
      </c>
      <c r="F36" s="285"/>
      <c r="G36" s="55"/>
      <c r="H36" s="4"/>
    </row>
    <row r="37" spans="1:8" ht="18.75" customHeight="1">
      <c r="A37" s="52"/>
      <c r="B37" s="131"/>
      <c r="C37" s="131"/>
      <c r="D37" s="56"/>
      <c r="E37" s="132"/>
      <c r="F37" s="132"/>
      <c r="G37" s="55"/>
      <c r="H37" s="4"/>
    </row>
    <row r="38" spans="1:8" ht="18.75" customHeight="1">
      <c r="A38" s="52"/>
      <c r="B38" s="53"/>
      <c r="C38" s="53"/>
      <c r="D38" s="54"/>
      <c r="E38" s="54"/>
      <c r="F38" s="55"/>
      <c r="G38" s="55"/>
      <c r="H38" s="4"/>
    </row>
    <row r="39" spans="1:8" ht="18.75" customHeight="1">
      <c r="A39" s="22">
        <v>8</v>
      </c>
      <c r="B39" s="271" t="s">
        <v>48</v>
      </c>
      <c r="C39" s="272"/>
      <c r="D39" s="280" t="s">
        <v>50</v>
      </c>
      <c r="E39" s="281"/>
      <c r="F39" s="273" t="s">
        <v>51</v>
      </c>
      <c r="G39" s="274"/>
      <c r="H39" s="4"/>
    </row>
    <row r="40" spans="1:8" ht="18.75" customHeight="1">
      <c r="A40" s="22">
        <v>9</v>
      </c>
      <c r="B40" s="271" t="s">
        <v>52</v>
      </c>
      <c r="C40" s="272"/>
      <c r="D40" s="277" t="s">
        <v>232</v>
      </c>
      <c r="E40" s="278"/>
      <c r="F40" s="273" t="s">
        <v>49</v>
      </c>
      <c r="G40" s="279"/>
      <c r="H40" s="4"/>
    </row>
    <row r="41" spans="1:8" ht="18.75" customHeight="1">
      <c r="A41" s="22">
        <v>10</v>
      </c>
      <c r="B41" s="271" t="s">
        <v>52</v>
      </c>
      <c r="C41" s="272"/>
      <c r="D41" s="280" t="s">
        <v>199</v>
      </c>
      <c r="E41" s="281"/>
      <c r="F41" s="273" t="s">
        <v>49</v>
      </c>
      <c r="G41" s="274"/>
      <c r="H41" s="4"/>
    </row>
    <row r="42" spans="1:8" ht="18.75" customHeight="1">
      <c r="A42" s="22">
        <v>11</v>
      </c>
      <c r="B42" s="271" t="s">
        <v>53</v>
      </c>
      <c r="C42" s="272"/>
      <c r="D42" s="327" t="s">
        <v>233</v>
      </c>
      <c r="E42" s="328"/>
      <c r="F42" s="275" t="s">
        <v>49</v>
      </c>
      <c r="G42" s="276"/>
      <c r="H42" s="4"/>
    </row>
    <row r="43" spans="1:8" ht="18.75">
      <c r="A43" s="22">
        <v>12</v>
      </c>
      <c r="B43" s="271" t="s">
        <v>53</v>
      </c>
      <c r="C43" s="272"/>
      <c r="D43" s="277" t="s">
        <v>200</v>
      </c>
      <c r="E43" s="278"/>
      <c r="F43" s="273" t="s">
        <v>51</v>
      </c>
      <c r="G43" s="274"/>
      <c r="H43" s="4"/>
    </row>
    <row r="44" spans="1:8" ht="18.75" customHeight="1">
      <c r="A44" s="22">
        <v>13</v>
      </c>
      <c r="B44" s="271" t="s">
        <v>54</v>
      </c>
      <c r="C44" s="272"/>
      <c r="D44" s="280" t="s">
        <v>55</v>
      </c>
      <c r="E44" s="281"/>
      <c r="F44" s="273" t="s">
        <v>51</v>
      </c>
      <c r="G44" s="274"/>
      <c r="H44" s="4"/>
    </row>
    <row r="45" spans="1:8" ht="18.75" customHeight="1">
      <c r="A45" s="22">
        <v>14</v>
      </c>
      <c r="B45" s="271" t="s">
        <v>54</v>
      </c>
      <c r="C45" s="272"/>
      <c r="D45" s="277" t="s">
        <v>162</v>
      </c>
      <c r="E45" s="278"/>
      <c r="F45" s="273" t="s">
        <v>49</v>
      </c>
      <c r="G45" s="274"/>
      <c r="H45" s="4"/>
    </row>
    <row r="46" spans="1:8" ht="18.75" customHeight="1">
      <c r="A46" s="22">
        <v>15</v>
      </c>
      <c r="B46" s="271" t="s">
        <v>54</v>
      </c>
      <c r="C46" s="272"/>
      <c r="D46" s="277" t="s">
        <v>163</v>
      </c>
      <c r="E46" s="278"/>
      <c r="F46" s="273" t="s">
        <v>59</v>
      </c>
      <c r="G46" s="274"/>
      <c r="H46" s="4"/>
    </row>
    <row r="47" spans="1:8" ht="18.75" customHeight="1">
      <c r="A47" s="22">
        <v>16</v>
      </c>
      <c r="B47" s="271" t="s">
        <v>56</v>
      </c>
      <c r="C47" s="272"/>
      <c r="D47" s="277" t="s">
        <v>183</v>
      </c>
      <c r="E47" s="278"/>
      <c r="F47" s="273" t="s">
        <v>51</v>
      </c>
      <c r="G47" s="274"/>
      <c r="H47" s="4"/>
    </row>
    <row r="48" spans="1:8" ht="18.75" customHeight="1">
      <c r="A48" s="22">
        <v>17</v>
      </c>
      <c r="B48" s="271" t="s">
        <v>56</v>
      </c>
      <c r="C48" s="272"/>
      <c r="D48" s="277" t="s">
        <v>201</v>
      </c>
      <c r="E48" s="278"/>
      <c r="F48" s="273" t="s">
        <v>49</v>
      </c>
      <c r="G48" s="274"/>
      <c r="H48" s="4"/>
    </row>
    <row r="49" spans="1:8" ht="18.75" customHeight="1">
      <c r="A49" s="22">
        <v>18</v>
      </c>
      <c r="B49" s="271" t="s">
        <v>57</v>
      </c>
      <c r="C49" s="272"/>
      <c r="D49" s="277" t="s">
        <v>268</v>
      </c>
      <c r="E49" s="278"/>
      <c r="F49" s="273" t="s">
        <v>59</v>
      </c>
      <c r="G49" s="274"/>
      <c r="H49" s="4"/>
    </row>
    <row r="50" spans="1:8" ht="18.75" customHeight="1">
      <c r="A50" s="22">
        <v>19</v>
      </c>
      <c r="B50" s="271" t="s">
        <v>60</v>
      </c>
      <c r="C50" s="272"/>
      <c r="D50" s="277" t="s">
        <v>137</v>
      </c>
      <c r="E50" s="278"/>
      <c r="F50" s="273" t="s">
        <v>59</v>
      </c>
      <c r="G50" s="274"/>
      <c r="H50" s="4"/>
    </row>
    <row r="51" spans="1:8" ht="18.75" customHeight="1">
      <c r="A51" s="22">
        <v>20</v>
      </c>
      <c r="B51" s="271" t="s">
        <v>61</v>
      </c>
      <c r="C51" s="272"/>
      <c r="D51" s="277" t="s">
        <v>164</v>
      </c>
      <c r="E51" s="278"/>
      <c r="F51" s="273" t="s">
        <v>59</v>
      </c>
      <c r="G51" s="274"/>
      <c r="H51" s="4"/>
    </row>
    <row r="52" spans="1:8" ht="18.75" customHeight="1">
      <c r="A52" s="22">
        <v>21</v>
      </c>
      <c r="B52" s="271" t="s">
        <v>54</v>
      </c>
      <c r="C52" s="272"/>
      <c r="D52" s="277" t="s">
        <v>209</v>
      </c>
      <c r="E52" s="278"/>
      <c r="F52" s="273" t="s">
        <v>49</v>
      </c>
      <c r="G52" s="274"/>
      <c r="H52" s="4"/>
    </row>
    <row r="53" spans="1:8" ht="15.75">
      <c r="A53" s="326" t="s">
        <v>24</v>
      </c>
      <c r="B53" s="326"/>
      <c r="C53" s="326"/>
      <c r="D53" s="326"/>
      <c r="E53" s="323">
        <v>21</v>
      </c>
      <c r="F53" s="324"/>
      <c r="G53" s="325"/>
      <c r="H53" s="4"/>
    </row>
    <row r="54" spans="1:8" ht="15.75" customHeight="1">
      <c r="A54" s="322" t="s">
        <v>26</v>
      </c>
      <c r="B54" s="322"/>
      <c r="C54" s="322"/>
      <c r="D54" s="322"/>
      <c r="E54" s="323">
        <v>6</v>
      </c>
      <c r="F54" s="324"/>
      <c r="G54" s="325"/>
      <c r="H54" s="4"/>
    </row>
    <row r="55" spans="1:8" ht="15.75" customHeight="1">
      <c r="A55" s="322" t="s">
        <v>25</v>
      </c>
      <c r="B55" s="322"/>
      <c r="C55" s="322"/>
      <c r="D55" s="322"/>
      <c r="E55" s="323">
        <v>15</v>
      </c>
      <c r="F55" s="324"/>
      <c r="G55" s="325"/>
      <c r="H55" s="4"/>
    </row>
    <row r="56" spans="1:8" ht="15.75" customHeight="1">
      <c r="A56" s="322" t="s">
        <v>28</v>
      </c>
      <c r="B56" s="322"/>
      <c r="C56" s="322"/>
      <c r="D56" s="322"/>
      <c r="E56" s="323">
        <v>6</v>
      </c>
      <c r="F56" s="324"/>
      <c r="G56" s="325"/>
      <c r="H56" s="4"/>
    </row>
    <row r="57" spans="1:8" s="10" customFormat="1" ht="7.5" customHeight="1">
      <c r="A57" s="9"/>
      <c r="B57" s="9"/>
      <c r="C57" s="9"/>
      <c r="D57" s="9"/>
      <c r="E57" s="9"/>
      <c r="F57" s="9"/>
      <c r="G57" s="9"/>
      <c r="H57" s="9"/>
    </row>
    <row r="58" spans="1:8" ht="18.75">
      <c r="A58" s="287" t="s">
        <v>34</v>
      </c>
      <c r="B58" s="287"/>
      <c r="C58" s="287"/>
      <c r="D58" s="287"/>
      <c r="E58" s="287"/>
      <c r="F58" s="287"/>
      <c r="G58" s="287"/>
      <c r="H58" s="4"/>
    </row>
    <row r="59" spans="1:8" ht="16.5">
      <c r="A59" s="310" t="s">
        <v>39</v>
      </c>
      <c r="B59" s="310"/>
      <c r="C59" s="310"/>
      <c r="D59" s="310"/>
      <c r="E59" s="310"/>
      <c r="F59" s="310"/>
      <c r="G59" s="310"/>
      <c r="H59" s="4"/>
    </row>
    <row r="60" spans="1:8" ht="4.5" customHeight="1">
      <c r="A60" s="291"/>
      <c r="B60" s="313"/>
      <c r="C60" s="313"/>
      <c r="D60" s="313"/>
      <c r="E60" s="313"/>
      <c r="F60" s="313"/>
      <c r="G60" s="313"/>
      <c r="H60" s="4"/>
    </row>
    <row r="61" spans="1:8" ht="15.75" customHeight="1">
      <c r="A61" s="321" t="s">
        <v>165</v>
      </c>
      <c r="B61" s="321"/>
      <c r="C61" s="321"/>
      <c r="D61" s="321"/>
      <c r="E61" s="321"/>
      <c r="F61" s="321"/>
      <c r="G61" s="321"/>
      <c r="H61" s="4"/>
    </row>
    <row r="62" spans="1:8" ht="6" customHeight="1">
      <c r="A62" s="291"/>
      <c r="B62" s="320"/>
      <c r="C62" s="320"/>
      <c r="D62" s="320"/>
      <c r="E62" s="320"/>
      <c r="F62" s="320"/>
      <c r="G62" s="320"/>
      <c r="H62" s="4"/>
    </row>
    <row r="63" spans="1:8" ht="35.25" customHeight="1">
      <c r="A63" s="20" t="s">
        <v>8</v>
      </c>
      <c r="B63" s="311" t="s">
        <v>30</v>
      </c>
      <c r="C63" s="312"/>
      <c r="D63" s="20" t="s">
        <v>9</v>
      </c>
      <c r="E63" s="311" t="s">
        <v>10</v>
      </c>
      <c r="F63" s="312"/>
      <c r="G63" s="21" t="s">
        <v>11</v>
      </c>
      <c r="H63" s="4"/>
    </row>
    <row r="64" spans="1:8" ht="42" customHeight="1">
      <c r="A64" s="83">
        <v>1</v>
      </c>
      <c r="B64" s="108" t="s">
        <v>195</v>
      </c>
      <c r="C64" s="109"/>
      <c r="D64" s="83" t="s">
        <v>213</v>
      </c>
      <c r="E64" s="308" t="s">
        <v>189</v>
      </c>
      <c r="F64" s="309"/>
      <c r="G64" s="106" t="s">
        <v>190</v>
      </c>
      <c r="H64" s="4"/>
    </row>
    <row r="65" spans="1:8" ht="36.75" customHeight="1">
      <c r="A65" s="83">
        <v>2</v>
      </c>
      <c r="B65" s="316" t="s">
        <v>212</v>
      </c>
      <c r="C65" s="317"/>
      <c r="D65" s="83" t="s">
        <v>188</v>
      </c>
      <c r="E65" s="308" t="s">
        <v>258</v>
      </c>
      <c r="F65" s="309"/>
      <c r="G65" s="130" t="s">
        <v>229</v>
      </c>
      <c r="H65" s="4"/>
    </row>
    <row r="66" spans="1:8" ht="42" customHeight="1">
      <c r="A66" s="83">
        <v>3</v>
      </c>
      <c r="B66" s="316" t="s">
        <v>138</v>
      </c>
      <c r="C66" s="317"/>
      <c r="D66" s="83" t="s">
        <v>217</v>
      </c>
      <c r="E66" s="318" t="s">
        <v>63</v>
      </c>
      <c r="F66" s="319"/>
      <c r="G66" s="106" t="s">
        <v>62</v>
      </c>
      <c r="H66" s="4"/>
    </row>
    <row r="67" spans="1:8" s="10" customFormat="1" ht="49.5" customHeight="1">
      <c r="A67" s="83">
        <v>4</v>
      </c>
      <c r="B67" s="316" t="s">
        <v>214</v>
      </c>
      <c r="C67" s="317"/>
      <c r="D67" s="83" t="s">
        <v>188</v>
      </c>
      <c r="E67" s="314" t="s">
        <v>216</v>
      </c>
      <c r="F67" s="315"/>
      <c r="G67" s="143" t="s">
        <v>215</v>
      </c>
      <c r="H67" s="9"/>
    </row>
    <row r="68" spans="1:8" ht="18.75">
      <c r="A68" s="287" t="s">
        <v>35</v>
      </c>
      <c r="B68" s="287"/>
      <c r="C68" s="287"/>
      <c r="D68" s="287"/>
      <c r="E68" s="287"/>
      <c r="F68" s="287"/>
      <c r="G68" s="287"/>
      <c r="H68" s="4"/>
    </row>
    <row r="69" spans="1:8" ht="16.5">
      <c r="A69" s="310" t="s">
        <v>223</v>
      </c>
      <c r="B69" s="310"/>
      <c r="C69" s="310"/>
      <c r="D69" s="310"/>
      <c r="E69" s="310"/>
      <c r="F69" s="310"/>
      <c r="G69" s="310"/>
      <c r="H69" s="4"/>
    </row>
    <row r="70" spans="1:8" ht="15.75">
      <c r="A70" s="11" t="s">
        <v>12</v>
      </c>
      <c r="B70" s="234" t="s">
        <v>27</v>
      </c>
      <c r="C70" s="234"/>
      <c r="D70" s="234"/>
      <c r="E70" s="234" t="s">
        <v>230</v>
      </c>
      <c r="F70" s="330"/>
      <c r="G70" s="331"/>
      <c r="H70" s="4"/>
    </row>
    <row r="71" spans="1:8" ht="15.75">
      <c r="A71" s="76"/>
      <c r="B71" s="332" t="s">
        <v>269</v>
      </c>
      <c r="C71" s="333"/>
      <c r="D71" s="309"/>
      <c r="E71" s="291" t="s">
        <v>211</v>
      </c>
      <c r="F71" s="308"/>
      <c r="G71" s="309"/>
      <c r="H71" s="4"/>
    </row>
    <row r="72" spans="1:8" ht="19.5" customHeight="1">
      <c r="A72" s="341"/>
      <c r="B72" s="236"/>
      <c r="C72" s="236"/>
      <c r="D72" s="236"/>
      <c r="E72" s="236"/>
      <c r="F72" s="236"/>
      <c r="G72" s="236"/>
      <c r="H72" s="4"/>
    </row>
    <row r="73" spans="1:8" s="10" customFormat="1" ht="15.75">
      <c r="A73" s="12"/>
      <c r="B73" s="13"/>
      <c r="C73" s="13"/>
      <c r="D73" s="13"/>
      <c r="E73" s="13"/>
      <c r="F73" s="13"/>
      <c r="G73" s="13"/>
      <c r="H73" s="9"/>
    </row>
    <row r="74" spans="1:8" ht="16.5">
      <c r="A74" s="310" t="s">
        <v>222</v>
      </c>
      <c r="B74" s="310"/>
      <c r="C74" s="310"/>
      <c r="D74" s="310"/>
      <c r="E74" s="310"/>
      <c r="F74" s="310"/>
      <c r="G74" s="310"/>
      <c r="H74" s="4"/>
    </row>
    <row r="75" spans="1:8" ht="15.75">
      <c r="A75" s="11" t="s">
        <v>12</v>
      </c>
      <c r="B75" s="234" t="s">
        <v>13</v>
      </c>
      <c r="C75" s="234"/>
      <c r="D75" s="234"/>
      <c r="E75" s="234" t="s">
        <v>230</v>
      </c>
      <c r="F75" s="330"/>
      <c r="G75" s="331"/>
      <c r="H75" s="4"/>
    </row>
    <row r="76" spans="1:8" ht="15.75">
      <c r="A76" s="76"/>
      <c r="B76" s="244" t="s">
        <v>269</v>
      </c>
      <c r="C76" s="244"/>
      <c r="D76" s="244"/>
      <c r="E76" s="291" t="s">
        <v>210</v>
      </c>
      <c r="F76" s="308"/>
      <c r="G76" s="309"/>
      <c r="H76" s="4"/>
    </row>
    <row r="77" spans="1:8" ht="15.75">
      <c r="A77" s="76"/>
      <c r="B77" s="244"/>
      <c r="C77" s="244"/>
      <c r="D77" s="244"/>
      <c r="E77" s="291"/>
      <c r="F77" s="308"/>
      <c r="G77" s="309"/>
      <c r="H77" s="4"/>
    </row>
    <row r="78" spans="1:8" ht="13.5" customHeight="1">
      <c r="A78" s="235"/>
      <c r="B78" s="236"/>
      <c r="C78" s="236"/>
      <c r="D78" s="236"/>
      <c r="E78" s="236"/>
      <c r="F78" s="236"/>
      <c r="G78" s="236"/>
      <c r="H78" s="4"/>
    </row>
    <row r="79" spans="1:8" ht="15.75">
      <c r="A79" s="4"/>
      <c r="B79" s="4"/>
      <c r="C79" s="4"/>
      <c r="D79" s="4"/>
      <c r="E79" s="4"/>
      <c r="F79" s="4"/>
      <c r="G79" s="4"/>
      <c r="H79" s="4"/>
    </row>
    <row r="80" spans="1:8" ht="15.75">
      <c r="A80" s="4"/>
      <c r="B80" s="4"/>
      <c r="C80" s="4"/>
      <c r="D80" s="4"/>
      <c r="E80" s="4"/>
      <c r="F80" s="4"/>
      <c r="G80" s="4"/>
      <c r="H80" s="4"/>
    </row>
    <row r="81" spans="1:8" ht="15.75">
      <c r="A81" s="4"/>
      <c r="B81" s="4"/>
      <c r="C81" s="4"/>
      <c r="D81" s="4"/>
      <c r="E81" s="4"/>
      <c r="F81" s="4"/>
      <c r="G81" s="4"/>
      <c r="H81" s="4"/>
    </row>
    <row r="82" spans="1:8" ht="15.75">
      <c r="A82" s="4"/>
      <c r="B82" s="4"/>
      <c r="C82" s="4"/>
      <c r="D82" s="4"/>
      <c r="E82" s="4"/>
      <c r="F82" s="4"/>
      <c r="G82" s="4"/>
      <c r="H82" s="4"/>
    </row>
    <row r="83" spans="1:8" ht="15.75">
      <c r="A83" s="4"/>
      <c r="B83" s="4"/>
      <c r="C83" s="4"/>
      <c r="D83" s="4"/>
      <c r="E83" s="4"/>
      <c r="F83" s="4"/>
      <c r="G83" s="4"/>
      <c r="H83" s="4"/>
    </row>
    <row r="84" spans="1:8" ht="15.75">
      <c r="A84" s="4"/>
      <c r="B84" s="4"/>
      <c r="C84" s="4"/>
      <c r="D84" s="4"/>
      <c r="E84" s="4"/>
      <c r="F84" s="4"/>
      <c r="G84" s="4"/>
      <c r="H84" s="4"/>
    </row>
    <row r="85" spans="1:8" ht="15.75">
      <c r="A85" s="4"/>
      <c r="B85" s="4"/>
      <c r="C85" s="4"/>
      <c r="D85" s="4"/>
      <c r="E85" s="4"/>
      <c r="F85" s="4"/>
      <c r="G85" s="4"/>
      <c r="H85" s="4"/>
    </row>
    <row r="86" spans="1:8" ht="15.75">
      <c r="A86" s="4"/>
      <c r="B86" s="4"/>
      <c r="C86" s="4"/>
      <c r="D86" s="4"/>
      <c r="E86" s="4"/>
      <c r="F86" s="4"/>
      <c r="G86" s="4"/>
      <c r="H86" s="4"/>
    </row>
    <row r="87" spans="1:8" ht="15.75">
      <c r="A87" s="4"/>
      <c r="B87" s="4"/>
      <c r="C87" s="4"/>
      <c r="D87" s="4"/>
      <c r="E87" s="4"/>
      <c r="F87" s="4"/>
      <c r="G87" s="4"/>
      <c r="H87" s="4"/>
    </row>
    <row r="88" spans="1:8" ht="15.75">
      <c r="A88" s="4"/>
      <c r="B88" s="4"/>
      <c r="C88" s="4"/>
      <c r="D88" s="4"/>
      <c r="E88" s="4"/>
      <c r="F88" s="4"/>
      <c r="G88" s="4"/>
      <c r="H88" s="4"/>
    </row>
    <row r="89" spans="1:8" ht="15.75">
      <c r="A89" s="4"/>
      <c r="B89" s="4"/>
      <c r="C89" s="4"/>
      <c r="D89" s="4"/>
      <c r="E89" s="4"/>
      <c r="F89" s="4"/>
      <c r="G89" s="4"/>
      <c r="H89" s="4"/>
    </row>
    <row r="90" spans="1:8" ht="15.75">
      <c r="A90" s="4"/>
      <c r="B90" s="4"/>
      <c r="C90" s="4"/>
      <c r="D90" s="4"/>
      <c r="E90" s="4"/>
      <c r="F90" s="4"/>
      <c r="G90" s="4"/>
      <c r="H90" s="4"/>
    </row>
    <row r="91" spans="1:8" ht="15.75">
      <c r="A91" s="4"/>
      <c r="B91" s="4"/>
      <c r="C91" s="4"/>
      <c r="D91" s="4"/>
      <c r="E91" s="4"/>
      <c r="F91" s="4"/>
      <c r="G91" s="4"/>
      <c r="H91" s="4"/>
    </row>
    <row r="92" spans="1:8" ht="15.75">
      <c r="A92" s="4"/>
      <c r="B92" s="4"/>
      <c r="C92" s="4"/>
      <c r="D92" s="4"/>
      <c r="E92" s="4"/>
      <c r="F92" s="4"/>
      <c r="G92" s="4"/>
      <c r="H92" s="4"/>
    </row>
    <row r="93" spans="1:8" ht="15.75">
      <c r="A93" s="4"/>
      <c r="B93" s="4"/>
      <c r="C93" s="4"/>
      <c r="D93" s="4"/>
      <c r="E93" s="4"/>
      <c r="F93" s="4"/>
      <c r="G93" s="4"/>
      <c r="H93" s="4"/>
    </row>
    <row r="94" spans="1:8" ht="15.75">
      <c r="A94" s="4"/>
      <c r="B94" s="4"/>
      <c r="C94" s="4"/>
      <c r="D94" s="4"/>
      <c r="E94" s="4"/>
      <c r="F94" s="4"/>
      <c r="G94" s="4"/>
      <c r="H94" s="4"/>
    </row>
    <row r="95" spans="1:8" ht="15.75">
      <c r="A95" s="4"/>
      <c r="B95" s="4"/>
      <c r="C95" s="4"/>
      <c r="D95" s="4"/>
      <c r="E95" s="4"/>
      <c r="F95" s="4"/>
      <c r="G95" s="4"/>
      <c r="H95" s="4"/>
    </row>
    <row r="96" spans="1:8" ht="16.5">
      <c r="A96" s="310" t="s">
        <v>36</v>
      </c>
      <c r="B96" s="310"/>
      <c r="C96" s="310"/>
      <c r="D96" s="310"/>
      <c r="E96" s="310"/>
      <c r="F96" s="310"/>
      <c r="G96" s="310"/>
      <c r="H96" s="4"/>
    </row>
    <row r="97" spans="1:8" ht="15.75">
      <c r="A97" s="14" t="s">
        <v>12</v>
      </c>
      <c r="B97" s="14" t="s">
        <v>14</v>
      </c>
      <c r="C97" s="240" t="s">
        <v>15</v>
      </c>
      <c r="D97" s="241"/>
      <c r="E97" s="240" t="s">
        <v>40</v>
      </c>
      <c r="F97" s="241"/>
      <c r="G97" s="14" t="s">
        <v>31</v>
      </c>
      <c r="H97" s="4"/>
    </row>
    <row r="98" spans="1:8" ht="24.75" customHeight="1">
      <c r="A98" s="23" t="s">
        <v>270</v>
      </c>
      <c r="B98" s="75">
        <v>4</v>
      </c>
      <c r="C98" s="318">
        <v>4</v>
      </c>
      <c r="D98" s="319"/>
      <c r="E98" s="77"/>
      <c r="F98" s="349" t="s">
        <v>273</v>
      </c>
      <c r="G98" s="350"/>
      <c r="H98" s="4"/>
    </row>
    <row r="99" spans="1:8" ht="24.75" customHeight="1">
      <c r="A99" s="78" t="s">
        <v>271</v>
      </c>
      <c r="B99" s="75">
        <v>3</v>
      </c>
      <c r="C99" s="318">
        <v>3</v>
      </c>
      <c r="D99" s="319"/>
      <c r="E99" s="77"/>
      <c r="F99" s="349" t="s">
        <v>273</v>
      </c>
      <c r="G99" s="350"/>
      <c r="H99" s="4"/>
    </row>
    <row r="100" spans="1:8" ht="24.75" customHeight="1">
      <c r="A100" s="23" t="s">
        <v>272</v>
      </c>
      <c r="B100" s="75">
        <v>1</v>
      </c>
      <c r="C100" s="318">
        <v>1</v>
      </c>
      <c r="D100" s="319"/>
      <c r="E100" s="145"/>
      <c r="F100" s="349" t="s">
        <v>273</v>
      </c>
      <c r="G100" s="350"/>
      <c r="H100" s="4"/>
    </row>
    <row r="101" spans="1:8" ht="12" customHeight="1">
      <c r="A101" s="235"/>
      <c r="B101" s="236"/>
      <c r="C101" s="236"/>
      <c r="D101" s="236"/>
      <c r="E101" s="236"/>
      <c r="F101" s="236"/>
      <c r="G101" s="236"/>
      <c r="H101" s="4"/>
    </row>
    <row r="102" spans="1:8" ht="17.25" customHeight="1">
      <c r="A102" s="31"/>
      <c r="B102" s="32"/>
      <c r="C102" s="32"/>
      <c r="D102" s="32"/>
      <c r="E102" s="32"/>
      <c r="F102" s="32"/>
      <c r="G102" s="32"/>
      <c r="H102" s="4"/>
    </row>
    <row r="103" spans="1:8" ht="17.25" customHeight="1">
      <c r="A103" s="31"/>
      <c r="B103" s="32"/>
      <c r="C103" s="32"/>
      <c r="D103" s="32"/>
      <c r="E103" s="32"/>
      <c r="F103" s="32"/>
      <c r="G103" s="32"/>
      <c r="H103" s="4"/>
    </row>
    <row r="104" spans="1:8" ht="17.25" customHeight="1">
      <c r="A104" s="31"/>
      <c r="B104" s="32"/>
      <c r="C104" s="32"/>
      <c r="D104" s="32"/>
      <c r="E104" s="32"/>
      <c r="F104" s="32"/>
      <c r="G104" s="32"/>
      <c r="H104" s="4"/>
    </row>
    <row r="105" spans="1:8" ht="37.5" customHeight="1">
      <c r="A105" s="310" t="s">
        <v>139</v>
      </c>
      <c r="B105" s="310"/>
      <c r="C105" s="310"/>
      <c r="D105" s="310"/>
      <c r="E105" s="310"/>
      <c r="F105" s="310"/>
      <c r="G105" s="310"/>
      <c r="H105" s="4"/>
    </row>
    <row r="106" spans="1:8" ht="48" customHeight="1">
      <c r="A106" s="346"/>
      <c r="B106" s="347"/>
      <c r="C106" s="347"/>
      <c r="D106" s="347"/>
      <c r="E106" s="347"/>
      <c r="F106" s="347"/>
      <c r="G106" s="348"/>
      <c r="H106" s="142"/>
    </row>
    <row r="107" spans="1:8" ht="48" customHeight="1">
      <c r="A107" s="31"/>
      <c r="B107" s="32"/>
      <c r="C107" s="32"/>
      <c r="D107" s="32"/>
      <c r="E107" s="32"/>
      <c r="F107" s="32"/>
      <c r="G107" s="32"/>
      <c r="H107" s="4"/>
    </row>
    <row r="108" spans="1:8" ht="48" customHeight="1">
      <c r="A108" s="31"/>
      <c r="B108" s="32"/>
      <c r="C108" s="32"/>
      <c r="D108" s="32"/>
      <c r="E108" s="32"/>
      <c r="F108" s="32"/>
      <c r="G108" s="32"/>
      <c r="H108" s="4"/>
    </row>
    <row r="109" spans="1:8" ht="48" customHeight="1">
      <c r="A109" s="31"/>
      <c r="B109" s="32"/>
      <c r="C109" s="32"/>
      <c r="D109" s="32"/>
      <c r="E109" s="32"/>
      <c r="F109" s="32"/>
      <c r="G109" s="32"/>
      <c r="H109" s="4"/>
    </row>
    <row r="110" spans="1:8" ht="48" customHeight="1">
      <c r="A110" s="31"/>
      <c r="B110" s="32"/>
      <c r="C110" s="32"/>
      <c r="D110" s="32"/>
      <c r="E110" s="32"/>
      <c r="F110" s="32"/>
      <c r="G110" s="32"/>
      <c r="H110" s="4"/>
    </row>
    <row r="111" spans="1:8" ht="48" customHeight="1">
      <c r="A111" s="31"/>
      <c r="B111" s="32"/>
      <c r="C111" s="32"/>
      <c r="D111" s="32"/>
      <c r="E111" s="32"/>
      <c r="F111" s="32"/>
      <c r="G111" s="32"/>
      <c r="H111" s="4"/>
    </row>
    <row r="112" spans="1:8" ht="48" customHeight="1">
      <c r="A112" s="31"/>
      <c r="B112" s="32"/>
      <c r="C112" s="32"/>
      <c r="D112" s="32"/>
      <c r="E112" s="32"/>
      <c r="F112" s="32"/>
      <c r="G112" s="32"/>
      <c r="H112" s="4"/>
    </row>
    <row r="113" spans="1:11" ht="48" customHeight="1">
      <c r="A113" s="31"/>
      <c r="B113" s="32"/>
      <c r="C113" s="32"/>
      <c r="D113" s="32"/>
      <c r="E113" s="32"/>
      <c r="F113" s="32"/>
      <c r="G113" s="32"/>
      <c r="H113" s="4"/>
    </row>
    <row r="114" spans="1:11" ht="48" customHeight="1">
      <c r="A114" s="31"/>
      <c r="B114" s="32"/>
      <c r="C114" s="32"/>
      <c r="D114" s="32"/>
      <c r="E114" s="32"/>
      <c r="F114" s="32"/>
      <c r="G114" s="32"/>
      <c r="H114" s="4"/>
    </row>
    <row r="115" spans="1:11" ht="48" customHeight="1">
      <c r="A115" s="31"/>
      <c r="B115" s="32"/>
      <c r="C115" s="32"/>
      <c r="D115" s="32"/>
      <c r="E115" s="32"/>
      <c r="F115" s="32"/>
      <c r="G115" s="32"/>
      <c r="H115" s="4"/>
    </row>
    <row r="116" spans="1:11" ht="61.5" customHeight="1">
      <c r="A116" s="31"/>
      <c r="B116" s="32"/>
      <c r="C116" s="32"/>
      <c r="D116" s="141"/>
      <c r="E116" s="32"/>
      <c r="F116" s="32"/>
      <c r="G116" s="32"/>
      <c r="H116" s="4"/>
    </row>
    <row r="117" spans="1:11" ht="48" customHeight="1">
      <c r="A117" s="31"/>
      <c r="B117" s="32"/>
      <c r="C117" s="32"/>
      <c r="D117" s="32"/>
      <c r="E117" s="32"/>
      <c r="F117" s="32"/>
      <c r="G117" s="32"/>
      <c r="H117" s="4"/>
      <c r="K117" s="144"/>
    </row>
    <row r="118" spans="1:11" s="10" customFormat="1" ht="15.75" hidden="1">
      <c r="A118" s="13"/>
      <c r="B118" s="13"/>
      <c r="C118" s="13"/>
      <c r="D118" s="13"/>
      <c r="E118" s="13"/>
      <c r="F118" s="13"/>
      <c r="G118" s="13"/>
      <c r="H118" s="9"/>
    </row>
    <row r="119" spans="1:11" ht="33.75" customHeight="1">
      <c r="A119" s="310" t="s">
        <v>37</v>
      </c>
      <c r="B119" s="310"/>
      <c r="C119" s="310"/>
      <c r="D119" s="310"/>
      <c r="E119" s="310"/>
      <c r="F119" s="310"/>
      <c r="G119" s="310"/>
      <c r="H119" s="4"/>
      <c r="K119" s="144"/>
    </row>
    <row r="120" spans="1:11" ht="33.75" customHeight="1">
      <c r="A120" s="133"/>
      <c r="B120" s="134" t="s">
        <v>226</v>
      </c>
      <c r="C120" s="135" t="s">
        <v>227</v>
      </c>
      <c r="D120" s="135" t="s">
        <v>228</v>
      </c>
      <c r="E120" s="135" t="s">
        <v>17</v>
      </c>
      <c r="F120" s="135" t="s">
        <v>18</v>
      </c>
      <c r="G120" s="136" t="s">
        <v>19</v>
      </c>
      <c r="H120" s="4"/>
    </row>
    <row r="121" spans="1:11" ht="89.25" customHeight="1">
      <c r="A121" s="84"/>
      <c r="B121" s="334" t="s">
        <v>274</v>
      </c>
      <c r="C121" s="335"/>
      <c r="D121" s="335"/>
      <c r="E121" s="336"/>
      <c r="F121" s="137"/>
      <c r="G121" s="138"/>
      <c r="H121" s="4"/>
    </row>
    <row r="122" spans="1:11" s="10" customFormat="1" ht="15.75">
      <c r="A122" s="13"/>
      <c r="B122" s="13"/>
      <c r="C122" s="13"/>
      <c r="D122" s="13"/>
      <c r="E122" s="13"/>
      <c r="F122" s="13"/>
      <c r="G122" s="13"/>
      <c r="H122" s="9"/>
    </row>
    <row r="123" spans="1:11" ht="35.25" customHeight="1">
      <c r="A123" s="343" t="s">
        <v>38</v>
      </c>
      <c r="B123" s="344"/>
      <c r="C123" s="344"/>
      <c r="D123" s="344"/>
      <c r="E123" s="344"/>
      <c r="F123" s="344"/>
      <c r="G123" s="345"/>
      <c r="H123" s="4"/>
    </row>
    <row r="124" spans="1:11" ht="15.75">
      <c r="A124" s="90" t="s">
        <v>64</v>
      </c>
      <c r="B124" s="90" t="s">
        <v>65</v>
      </c>
      <c r="C124" s="90" t="s">
        <v>16</v>
      </c>
      <c r="D124" s="90" t="s">
        <v>66</v>
      </c>
      <c r="E124" s="90" t="s">
        <v>202</v>
      </c>
      <c r="F124" s="90" t="s">
        <v>20</v>
      </c>
      <c r="G124" s="87"/>
      <c r="H124" s="4"/>
    </row>
    <row r="125" spans="1:11" ht="15.75">
      <c r="A125" s="162">
        <v>110</v>
      </c>
      <c r="B125" s="162">
        <v>111</v>
      </c>
      <c r="C125" s="163" t="s">
        <v>67</v>
      </c>
      <c r="D125" s="164">
        <v>25380800000</v>
      </c>
      <c r="E125" s="164">
        <v>5891600000</v>
      </c>
      <c r="F125" s="164">
        <v>19489200000</v>
      </c>
      <c r="G125" s="88"/>
      <c r="H125" s="161"/>
    </row>
    <row r="126" spans="1:11" ht="15.75">
      <c r="A126" s="162">
        <v>110</v>
      </c>
      <c r="B126" s="162">
        <v>113</v>
      </c>
      <c r="C126" s="163" t="s">
        <v>68</v>
      </c>
      <c r="D126" s="164">
        <v>1025628000</v>
      </c>
      <c r="E126" s="164">
        <v>211407000</v>
      </c>
      <c r="F126" s="164">
        <v>814221000</v>
      </c>
      <c r="G126" s="88"/>
      <c r="H126" s="4"/>
    </row>
    <row r="127" spans="1:11" ht="18.75" customHeight="1">
      <c r="A127" s="162">
        <v>110</v>
      </c>
      <c r="B127" s="162">
        <v>114</v>
      </c>
      <c r="C127" s="163" t="s">
        <v>69</v>
      </c>
      <c r="D127" s="164">
        <v>2200535667</v>
      </c>
      <c r="E127" s="164">
        <v>0</v>
      </c>
      <c r="F127" s="164">
        <f t="shared" ref="F127:F188" si="0">D127-E127</f>
        <v>2200535667</v>
      </c>
      <c r="G127" s="88"/>
      <c r="H127" s="4"/>
    </row>
    <row r="128" spans="1:11" s="10" customFormat="1" ht="15.75">
      <c r="A128" s="162">
        <v>110</v>
      </c>
      <c r="B128" s="162">
        <v>123</v>
      </c>
      <c r="C128" s="163" t="s">
        <v>234</v>
      </c>
      <c r="D128" s="164">
        <v>0</v>
      </c>
      <c r="E128" s="163">
        <v>0</v>
      </c>
      <c r="F128" s="164">
        <f t="shared" si="0"/>
        <v>0</v>
      </c>
      <c r="G128" s="88"/>
      <c r="H128" s="9"/>
    </row>
    <row r="129" spans="1:8" s="10" customFormat="1" ht="15.75">
      <c r="A129" s="162">
        <v>130</v>
      </c>
      <c r="B129" s="162">
        <v>131</v>
      </c>
      <c r="C129" s="163" t="s">
        <v>70</v>
      </c>
      <c r="D129" s="164">
        <v>614000001</v>
      </c>
      <c r="E129" s="164">
        <v>392217100</v>
      </c>
      <c r="F129" s="164">
        <f t="shared" si="0"/>
        <v>221782901</v>
      </c>
      <c r="G129" s="88"/>
      <c r="H129" s="9"/>
    </row>
    <row r="130" spans="1:8" s="10" customFormat="1" ht="15.75">
      <c r="A130" s="162">
        <v>130</v>
      </c>
      <c r="B130" s="162">
        <v>133</v>
      </c>
      <c r="C130" s="163" t="s">
        <v>71</v>
      </c>
      <c r="D130" s="164">
        <v>5302030653</v>
      </c>
      <c r="E130" s="164">
        <v>1257998400</v>
      </c>
      <c r="F130" s="164">
        <f t="shared" si="0"/>
        <v>4044032253</v>
      </c>
      <c r="G130" s="88"/>
      <c r="H130" s="9"/>
    </row>
    <row r="131" spans="1:8" s="10" customFormat="1" ht="30">
      <c r="A131" s="162">
        <v>130</v>
      </c>
      <c r="B131" s="162">
        <v>137</v>
      </c>
      <c r="C131" s="163" t="s">
        <v>72</v>
      </c>
      <c r="D131" s="164">
        <v>276848000</v>
      </c>
      <c r="E131" s="164">
        <v>57300000</v>
      </c>
      <c r="F131" s="164">
        <f t="shared" si="0"/>
        <v>219548000</v>
      </c>
      <c r="G131" s="88"/>
      <c r="H131" s="9"/>
    </row>
    <row r="132" spans="1:8" s="10" customFormat="1" ht="15.75">
      <c r="A132" s="162">
        <v>140</v>
      </c>
      <c r="B132" s="162">
        <v>144</v>
      </c>
      <c r="C132" s="163" t="s">
        <v>73</v>
      </c>
      <c r="D132" s="164">
        <v>1516693525</v>
      </c>
      <c r="E132" s="164">
        <v>344380008</v>
      </c>
      <c r="F132" s="164">
        <f t="shared" si="0"/>
        <v>1172313517</v>
      </c>
      <c r="G132" s="88"/>
      <c r="H132" s="9"/>
    </row>
    <row r="133" spans="1:8" s="10" customFormat="1" ht="15.75">
      <c r="A133" s="162">
        <v>140</v>
      </c>
      <c r="B133" s="162">
        <v>145</v>
      </c>
      <c r="C133" s="163" t="s">
        <v>74</v>
      </c>
      <c r="D133" s="164">
        <v>2355090278</v>
      </c>
      <c r="E133" s="164">
        <v>500610000</v>
      </c>
      <c r="F133" s="164">
        <f t="shared" si="0"/>
        <v>1854480278</v>
      </c>
      <c r="G133" s="88"/>
      <c r="H133" s="9"/>
    </row>
    <row r="134" spans="1:8" s="10" customFormat="1" ht="15.75">
      <c r="A134" s="162">
        <v>190</v>
      </c>
      <c r="B134" s="162">
        <v>199</v>
      </c>
      <c r="C134" s="163" t="s">
        <v>75</v>
      </c>
      <c r="D134" s="164">
        <v>436526139</v>
      </c>
      <c r="E134" s="164">
        <v>109004212</v>
      </c>
      <c r="F134" s="164">
        <f t="shared" si="0"/>
        <v>327521927</v>
      </c>
      <c r="G134" s="88"/>
      <c r="H134" s="9"/>
    </row>
    <row r="135" spans="1:8" s="10" customFormat="1" ht="15.75">
      <c r="A135" s="162">
        <v>210</v>
      </c>
      <c r="B135" s="162">
        <v>211</v>
      </c>
      <c r="C135" s="163" t="s">
        <v>76</v>
      </c>
      <c r="D135" s="164">
        <v>125923571</v>
      </c>
      <c r="E135" s="164">
        <v>17444000</v>
      </c>
      <c r="F135" s="164">
        <f t="shared" si="0"/>
        <v>108479571</v>
      </c>
      <c r="G135" s="88"/>
      <c r="H135" s="9"/>
    </row>
    <row r="136" spans="1:8" s="10" customFormat="1" ht="15.75">
      <c r="A136" s="162">
        <v>210</v>
      </c>
      <c r="B136" s="162">
        <v>212</v>
      </c>
      <c r="C136" s="163" t="s">
        <v>77</v>
      </c>
      <c r="D136" s="164">
        <v>24979162</v>
      </c>
      <c r="E136" s="164">
        <v>4259216</v>
      </c>
      <c r="F136" s="164">
        <f t="shared" si="0"/>
        <v>20719946</v>
      </c>
      <c r="G136" s="88"/>
      <c r="H136" s="9"/>
    </row>
    <row r="137" spans="1:8" s="10" customFormat="1" ht="30">
      <c r="A137" s="162">
        <v>210</v>
      </c>
      <c r="B137" s="162">
        <v>214</v>
      </c>
      <c r="C137" s="163" t="s">
        <v>203</v>
      </c>
      <c r="D137" s="164">
        <v>110417320</v>
      </c>
      <c r="E137" s="164">
        <v>27257160</v>
      </c>
      <c r="F137" s="164">
        <f t="shared" si="0"/>
        <v>83160160</v>
      </c>
      <c r="G137" s="88"/>
      <c r="H137" s="9"/>
    </row>
    <row r="138" spans="1:8" s="10" customFormat="1" ht="15.75">
      <c r="A138" s="162">
        <v>220</v>
      </c>
      <c r="B138" s="162">
        <v>221</v>
      </c>
      <c r="C138" s="163" t="s">
        <v>166</v>
      </c>
      <c r="D138" s="164">
        <v>0</v>
      </c>
      <c r="E138" s="164">
        <v>0</v>
      </c>
      <c r="F138" s="164">
        <f>D138-E138</f>
        <v>0</v>
      </c>
      <c r="G138" s="88"/>
      <c r="H138" s="9"/>
    </row>
    <row r="139" spans="1:8" s="10" customFormat="1" ht="15.75">
      <c r="A139" s="162">
        <v>230</v>
      </c>
      <c r="B139" s="162">
        <v>232</v>
      </c>
      <c r="C139" s="163" t="s">
        <v>78</v>
      </c>
      <c r="D139" s="164">
        <v>59084492</v>
      </c>
      <c r="E139" s="164">
        <v>1650229</v>
      </c>
      <c r="F139" s="164">
        <f t="shared" si="0"/>
        <v>57434263</v>
      </c>
      <c r="G139" s="88"/>
      <c r="H139" s="9"/>
    </row>
    <row r="140" spans="1:8" s="10" customFormat="1" ht="32.25" customHeight="1">
      <c r="A140" s="162">
        <v>240</v>
      </c>
      <c r="B140" s="162">
        <v>242</v>
      </c>
      <c r="C140" s="163" t="s">
        <v>79</v>
      </c>
      <c r="D140" s="164">
        <v>90835502</v>
      </c>
      <c r="E140" s="164">
        <v>14238137</v>
      </c>
      <c r="F140" s="164">
        <f t="shared" si="0"/>
        <v>76597365</v>
      </c>
      <c r="G140" s="88"/>
      <c r="H140" s="9"/>
    </row>
    <row r="141" spans="1:8" s="10" customFormat="1" ht="26.25" customHeight="1">
      <c r="A141" s="162">
        <v>240</v>
      </c>
      <c r="B141" s="162">
        <v>243</v>
      </c>
      <c r="C141" s="163" t="s">
        <v>80</v>
      </c>
      <c r="D141" s="164">
        <v>69626660</v>
      </c>
      <c r="E141" s="164">
        <v>11725000</v>
      </c>
      <c r="F141" s="164">
        <f t="shared" si="0"/>
        <v>57901660</v>
      </c>
      <c r="G141" s="88"/>
      <c r="H141" s="9"/>
    </row>
    <row r="142" spans="1:8" s="10" customFormat="1" ht="45">
      <c r="A142" s="162">
        <v>240</v>
      </c>
      <c r="B142" s="162">
        <v>244</v>
      </c>
      <c r="C142" s="163" t="s">
        <v>81</v>
      </c>
      <c r="D142" s="164">
        <v>45563000</v>
      </c>
      <c r="E142" s="164">
        <v>1690000</v>
      </c>
      <c r="F142" s="164">
        <f t="shared" si="0"/>
        <v>43873000</v>
      </c>
      <c r="G142" s="88"/>
      <c r="H142" s="9"/>
    </row>
    <row r="143" spans="1:8" s="10" customFormat="1" ht="30" customHeight="1">
      <c r="A143" s="162">
        <v>240</v>
      </c>
      <c r="B143" s="162">
        <v>245</v>
      </c>
      <c r="C143" s="163" t="s">
        <v>235</v>
      </c>
      <c r="D143" s="164">
        <v>32670000</v>
      </c>
      <c r="E143" s="164">
        <v>9194000</v>
      </c>
      <c r="F143" s="164">
        <f t="shared" si="0"/>
        <v>23476000</v>
      </c>
      <c r="G143" s="88"/>
      <c r="H143" s="9"/>
    </row>
    <row r="144" spans="1:8" s="10" customFormat="1" ht="30">
      <c r="A144" s="162">
        <v>240</v>
      </c>
      <c r="B144" s="162">
        <v>246</v>
      </c>
      <c r="C144" s="163" t="s">
        <v>82</v>
      </c>
      <c r="D144" s="164">
        <v>124553716</v>
      </c>
      <c r="E144" s="164">
        <v>0</v>
      </c>
      <c r="F144" s="164">
        <f t="shared" si="0"/>
        <v>124553716</v>
      </c>
      <c r="G144" s="88"/>
      <c r="H144" s="9"/>
    </row>
    <row r="145" spans="1:8" s="10" customFormat="1" ht="34.5" customHeight="1">
      <c r="A145" s="162">
        <v>250</v>
      </c>
      <c r="B145" s="162">
        <v>251</v>
      </c>
      <c r="C145" s="163" t="s">
        <v>83</v>
      </c>
      <c r="D145" s="165">
        <v>96869894</v>
      </c>
      <c r="E145" s="165">
        <v>20434947</v>
      </c>
      <c r="F145" s="164">
        <f t="shared" si="0"/>
        <v>76434947</v>
      </c>
      <c r="G145" s="88"/>
      <c r="H145" s="9"/>
    </row>
    <row r="146" spans="1:8" s="10" customFormat="1" ht="15.75">
      <c r="A146" s="162">
        <v>250</v>
      </c>
      <c r="B146" s="162">
        <v>253</v>
      </c>
      <c r="C146" s="163" t="s">
        <v>167</v>
      </c>
      <c r="D146" s="166">
        <v>36630000</v>
      </c>
      <c r="E146" s="163">
        <v>0</v>
      </c>
      <c r="F146" s="164">
        <f t="shared" si="0"/>
        <v>36630000</v>
      </c>
      <c r="G146" s="88"/>
      <c r="H146" s="9"/>
    </row>
    <row r="147" spans="1:8" s="10" customFormat="1" ht="19.5" customHeight="1">
      <c r="A147" s="162">
        <v>260</v>
      </c>
      <c r="B147" s="162">
        <v>261</v>
      </c>
      <c r="C147" s="163" t="s">
        <v>236</v>
      </c>
      <c r="D147" s="164">
        <v>2000000</v>
      </c>
      <c r="E147" s="164">
        <v>0</v>
      </c>
      <c r="F147" s="164">
        <f t="shared" si="0"/>
        <v>2000000</v>
      </c>
      <c r="G147" s="88"/>
      <c r="H147" s="9"/>
    </row>
    <row r="148" spans="1:8" s="10" customFormat="1" ht="36" customHeight="1">
      <c r="A148" s="162">
        <v>260</v>
      </c>
      <c r="B148" s="162">
        <v>262</v>
      </c>
      <c r="C148" s="163" t="s">
        <v>237</v>
      </c>
      <c r="D148" s="164">
        <v>99790000</v>
      </c>
      <c r="E148" s="164">
        <v>28366350</v>
      </c>
      <c r="F148" s="164">
        <f t="shared" si="0"/>
        <v>71423650</v>
      </c>
      <c r="G148" s="88"/>
      <c r="H148" s="9"/>
    </row>
    <row r="149" spans="1:8" s="10" customFormat="1" ht="37.5" customHeight="1">
      <c r="A149" s="162">
        <v>260</v>
      </c>
      <c r="B149" s="162">
        <v>263</v>
      </c>
      <c r="C149" s="163" t="s">
        <v>218</v>
      </c>
      <c r="D149" s="164">
        <v>990000</v>
      </c>
      <c r="E149" s="164">
        <v>0</v>
      </c>
      <c r="F149" s="164">
        <f t="shared" si="0"/>
        <v>990000</v>
      </c>
      <c r="G149" s="88"/>
      <c r="H149" s="9"/>
    </row>
    <row r="150" spans="1:8" s="10" customFormat="1" ht="15.75">
      <c r="A150" s="162">
        <v>260</v>
      </c>
      <c r="B150" s="162">
        <v>264</v>
      </c>
      <c r="C150" s="163" t="s">
        <v>84</v>
      </c>
      <c r="D150" s="164">
        <v>70754000</v>
      </c>
      <c r="E150" s="164">
        <v>0</v>
      </c>
      <c r="F150" s="164">
        <f t="shared" si="0"/>
        <v>70754000</v>
      </c>
      <c r="G150" s="88"/>
      <c r="H150" s="9"/>
    </row>
    <row r="151" spans="1:8" s="10" customFormat="1" ht="15.75">
      <c r="A151" s="162">
        <v>260</v>
      </c>
      <c r="B151" s="162">
        <v>268</v>
      </c>
      <c r="C151" s="163" t="s">
        <v>85</v>
      </c>
      <c r="D151" s="164">
        <v>34056000</v>
      </c>
      <c r="E151" s="164">
        <v>8514000</v>
      </c>
      <c r="F151" s="164">
        <f t="shared" si="0"/>
        <v>25542000</v>
      </c>
      <c r="G151" s="88"/>
      <c r="H151" s="9"/>
    </row>
    <row r="152" spans="1:8" s="10" customFormat="1" ht="30">
      <c r="A152" s="162">
        <v>260</v>
      </c>
      <c r="B152" s="162">
        <v>269</v>
      </c>
      <c r="C152" s="163" t="s">
        <v>238</v>
      </c>
      <c r="D152" s="164">
        <v>343100000</v>
      </c>
      <c r="E152" s="164">
        <v>57900000</v>
      </c>
      <c r="F152" s="164">
        <f t="shared" si="0"/>
        <v>285200000</v>
      </c>
      <c r="G152" s="88"/>
      <c r="H152" s="9"/>
    </row>
    <row r="153" spans="1:8" ht="27.75" customHeight="1">
      <c r="A153" s="162">
        <v>270</v>
      </c>
      <c r="B153" s="162">
        <v>271</v>
      </c>
      <c r="C153" s="163" t="s">
        <v>239</v>
      </c>
      <c r="D153" s="164">
        <v>3600000000</v>
      </c>
      <c r="E153" s="164">
        <v>797000000</v>
      </c>
      <c r="F153" s="164">
        <f t="shared" si="0"/>
        <v>2803000000</v>
      </c>
      <c r="G153" s="88"/>
      <c r="H153" s="4"/>
    </row>
    <row r="154" spans="1:8" ht="26.25" customHeight="1">
      <c r="A154" s="162">
        <v>280</v>
      </c>
      <c r="B154" s="162">
        <v>281</v>
      </c>
      <c r="C154" s="163" t="s">
        <v>240</v>
      </c>
      <c r="D154" s="164">
        <v>0</v>
      </c>
      <c r="E154" s="164">
        <v>0</v>
      </c>
      <c r="F154" s="164">
        <f t="shared" si="0"/>
        <v>0</v>
      </c>
      <c r="G154" s="88"/>
      <c r="H154" s="4"/>
    </row>
    <row r="155" spans="1:8" ht="15.75">
      <c r="A155" s="162">
        <v>280</v>
      </c>
      <c r="B155" s="162">
        <v>284</v>
      </c>
      <c r="C155" s="163" t="s">
        <v>86</v>
      </c>
      <c r="D155" s="164">
        <v>5000000</v>
      </c>
      <c r="E155" s="164">
        <v>0</v>
      </c>
      <c r="F155" s="164">
        <f t="shared" si="0"/>
        <v>5000000</v>
      </c>
      <c r="G155" s="88"/>
      <c r="H155" s="4"/>
    </row>
    <row r="156" spans="1:8" ht="15.75">
      <c r="A156" s="162">
        <v>280</v>
      </c>
      <c r="B156" s="162">
        <v>288</v>
      </c>
      <c r="C156" s="163" t="s">
        <v>191</v>
      </c>
      <c r="D156" s="164">
        <v>45422250</v>
      </c>
      <c r="E156" s="164">
        <v>12649200</v>
      </c>
      <c r="F156" s="164">
        <f t="shared" si="0"/>
        <v>32773050</v>
      </c>
      <c r="G156" s="88"/>
      <c r="H156" s="4"/>
    </row>
    <row r="157" spans="1:8" ht="30">
      <c r="A157" s="162">
        <v>290</v>
      </c>
      <c r="B157" s="162">
        <v>291</v>
      </c>
      <c r="C157" s="163" t="s">
        <v>87</v>
      </c>
      <c r="D157" s="164">
        <v>86000000</v>
      </c>
      <c r="E157" s="164">
        <v>0</v>
      </c>
      <c r="F157" s="164">
        <f t="shared" si="0"/>
        <v>86000000</v>
      </c>
      <c r="G157" s="88"/>
      <c r="H157" s="4"/>
    </row>
    <row r="158" spans="1:8" ht="15.75">
      <c r="A158" s="162">
        <v>310</v>
      </c>
      <c r="B158" s="162">
        <v>311</v>
      </c>
      <c r="C158" s="163" t="s">
        <v>241</v>
      </c>
      <c r="D158" s="164">
        <v>10500000</v>
      </c>
      <c r="E158" s="164">
        <v>2730300</v>
      </c>
      <c r="F158" s="164">
        <f t="shared" si="0"/>
        <v>7769700</v>
      </c>
      <c r="G158" s="88"/>
      <c r="H158" s="4"/>
    </row>
    <row r="159" spans="1:8" ht="15.75">
      <c r="A159" s="162">
        <v>320</v>
      </c>
      <c r="B159" s="162">
        <v>323</v>
      </c>
      <c r="C159" s="163" t="s">
        <v>242</v>
      </c>
      <c r="D159" s="164">
        <v>0</v>
      </c>
      <c r="E159" s="164">
        <v>0</v>
      </c>
      <c r="F159" s="164">
        <f t="shared" si="0"/>
        <v>0</v>
      </c>
      <c r="G159" s="88"/>
      <c r="H159" s="4"/>
    </row>
    <row r="160" spans="1:8" ht="27" customHeight="1">
      <c r="A160" s="162">
        <v>330</v>
      </c>
      <c r="B160" s="162">
        <v>331</v>
      </c>
      <c r="C160" s="163" t="s">
        <v>243</v>
      </c>
      <c r="D160" s="164">
        <v>24635000</v>
      </c>
      <c r="E160" s="164">
        <v>12289000</v>
      </c>
      <c r="F160" s="164">
        <f t="shared" si="0"/>
        <v>12346000</v>
      </c>
      <c r="G160" s="88"/>
      <c r="H160" s="4"/>
    </row>
    <row r="161" spans="1:8" s="10" customFormat="1" ht="15.75">
      <c r="A161" s="162">
        <v>330</v>
      </c>
      <c r="B161" s="162">
        <v>333</v>
      </c>
      <c r="C161" s="163" t="s">
        <v>88</v>
      </c>
      <c r="D161" s="164">
        <v>1000000</v>
      </c>
      <c r="E161" s="164">
        <v>0</v>
      </c>
      <c r="F161" s="164">
        <f t="shared" si="0"/>
        <v>1000000</v>
      </c>
      <c r="G161" s="88"/>
      <c r="H161" s="9"/>
    </row>
    <row r="162" spans="1:8" ht="15.75">
      <c r="A162" s="162">
        <v>330</v>
      </c>
      <c r="B162" s="162">
        <v>334</v>
      </c>
      <c r="C162" s="163" t="s">
        <v>204</v>
      </c>
      <c r="D162" s="164">
        <v>1000000</v>
      </c>
      <c r="E162" s="164">
        <v>0</v>
      </c>
      <c r="F162" s="164">
        <f t="shared" si="0"/>
        <v>1000000</v>
      </c>
      <c r="G162" s="88"/>
      <c r="H162" s="4"/>
    </row>
    <row r="163" spans="1:8" ht="27" customHeight="1">
      <c r="A163" s="162">
        <v>340</v>
      </c>
      <c r="B163" s="162">
        <v>341</v>
      </c>
      <c r="C163" s="163" t="s">
        <v>89</v>
      </c>
      <c r="D163" s="164">
        <v>47085000</v>
      </c>
      <c r="E163" s="164">
        <v>12853150</v>
      </c>
      <c r="F163" s="164">
        <f t="shared" si="0"/>
        <v>34231850</v>
      </c>
      <c r="G163" s="88"/>
      <c r="H163" s="4"/>
    </row>
    <row r="164" spans="1:8" ht="30">
      <c r="A164" s="162">
        <v>340</v>
      </c>
      <c r="B164" s="162">
        <v>342</v>
      </c>
      <c r="C164" s="163" t="s">
        <v>244</v>
      </c>
      <c r="D164" s="164">
        <v>86034100</v>
      </c>
      <c r="E164" s="164">
        <v>3977200</v>
      </c>
      <c r="F164" s="164">
        <f t="shared" si="0"/>
        <v>82056900</v>
      </c>
      <c r="G164" s="88"/>
      <c r="H164" s="4"/>
    </row>
    <row r="165" spans="1:8" ht="24.75" customHeight="1">
      <c r="A165" s="162">
        <v>340</v>
      </c>
      <c r="B165" s="162">
        <v>343</v>
      </c>
      <c r="C165" s="163" t="s">
        <v>90</v>
      </c>
      <c r="D165" s="164">
        <v>14000000</v>
      </c>
      <c r="E165" s="164">
        <v>1641000</v>
      </c>
      <c r="F165" s="164">
        <f t="shared" si="0"/>
        <v>12359000</v>
      </c>
      <c r="G165" s="88"/>
      <c r="H165" s="4"/>
    </row>
    <row r="166" spans="1:8" ht="32.25" customHeight="1">
      <c r="A166" s="162">
        <v>340</v>
      </c>
      <c r="B166" s="162">
        <v>344</v>
      </c>
      <c r="C166" s="163" t="s">
        <v>245</v>
      </c>
      <c r="D166" s="164">
        <v>1000000</v>
      </c>
      <c r="E166" s="164">
        <v>120000</v>
      </c>
      <c r="F166" s="164">
        <f t="shared" si="0"/>
        <v>880000</v>
      </c>
      <c r="G166" s="88"/>
      <c r="H166" s="4"/>
    </row>
    <row r="167" spans="1:8" ht="30.75" customHeight="1">
      <c r="A167" s="162">
        <v>340</v>
      </c>
      <c r="B167" s="162">
        <v>346</v>
      </c>
      <c r="C167" s="163" t="s">
        <v>91</v>
      </c>
      <c r="D167" s="164">
        <v>2500000</v>
      </c>
      <c r="E167" s="164">
        <v>350000</v>
      </c>
      <c r="F167" s="164">
        <f t="shared" si="0"/>
        <v>2150000</v>
      </c>
      <c r="G167" s="88"/>
      <c r="H167" s="4"/>
    </row>
    <row r="168" spans="1:8" ht="23.25" customHeight="1">
      <c r="A168" s="162">
        <v>340</v>
      </c>
      <c r="B168" s="162">
        <v>347</v>
      </c>
      <c r="C168" s="163" t="s">
        <v>246</v>
      </c>
      <c r="D168" s="164">
        <v>1000000</v>
      </c>
      <c r="E168" s="164">
        <v>0</v>
      </c>
      <c r="F168" s="164">
        <f t="shared" si="0"/>
        <v>1000000</v>
      </c>
      <c r="G168" s="88"/>
      <c r="H168" s="4"/>
    </row>
    <row r="169" spans="1:8" ht="24.75" customHeight="1">
      <c r="A169" s="162">
        <v>350</v>
      </c>
      <c r="B169" s="162">
        <v>351</v>
      </c>
      <c r="C169" s="163" t="s">
        <v>92</v>
      </c>
      <c r="D169" s="164">
        <v>5000000</v>
      </c>
      <c r="E169" s="164">
        <v>0</v>
      </c>
      <c r="F169" s="164">
        <f t="shared" si="0"/>
        <v>5000000</v>
      </c>
      <c r="G169" s="88"/>
      <c r="H169" s="4"/>
    </row>
    <row r="170" spans="1:8" ht="24" customHeight="1">
      <c r="A170" s="162">
        <v>350</v>
      </c>
      <c r="B170" s="162">
        <v>354</v>
      </c>
      <c r="C170" s="163" t="s">
        <v>247</v>
      </c>
      <c r="D170" s="164">
        <v>0</v>
      </c>
      <c r="E170" s="164">
        <v>0</v>
      </c>
      <c r="F170" s="164">
        <f t="shared" si="0"/>
        <v>0</v>
      </c>
      <c r="G170" s="88"/>
      <c r="H170" s="4"/>
    </row>
    <row r="171" spans="1:8" ht="24" customHeight="1">
      <c r="A171" s="162">
        <v>350</v>
      </c>
      <c r="B171" s="162">
        <v>355</v>
      </c>
      <c r="C171" s="163" t="s">
        <v>248</v>
      </c>
      <c r="D171" s="164">
        <v>3000000</v>
      </c>
      <c r="E171" s="164">
        <v>440000</v>
      </c>
      <c r="F171" s="164">
        <f t="shared" si="0"/>
        <v>2560000</v>
      </c>
      <c r="G171" s="88"/>
      <c r="H171" s="4"/>
    </row>
    <row r="172" spans="1:8" ht="15.75">
      <c r="A172" s="162">
        <v>350</v>
      </c>
      <c r="B172" s="162">
        <v>357</v>
      </c>
      <c r="C172" s="163" t="s">
        <v>249</v>
      </c>
      <c r="D172" s="164">
        <v>1000000</v>
      </c>
      <c r="E172" s="164">
        <v>0</v>
      </c>
      <c r="F172" s="164">
        <f t="shared" si="0"/>
        <v>1000000</v>
      </c>
      <c r="G172" s="88"/>
      <c r="H172" s="4"/>
    </row>
    <row r="173" spans="1:8" ht="25.5" customHeight="1">
      <c r="A173" s="162">
        <v>360</v>
      </c>
      <c r="B173" s="162">
        <v>361</v>
      </c>
      <c r="C173" s="163" t="s">
        <v>93</v>
      </c>
      <c r="D173" s="164">
        <v>45000000</v>
      </c>
      <c r="E173" s="164">
        <v>0</v>
      </c>
      <c r="F173" s="164">
        <f t="shared" si="0"/>
        <v>45000000</v>
      </c>
      <c r="G173" s="88"/>
      <c r="H173" s="4"/>
    </row>
    <row r="174" spans="1:8" ht="26.25" customHeight="1">
      <c r="A174" s="162">
        <v>390</v>
      </c>
      <c r="B174" s="162">
        <v>393</v>
      </c>
      <c r="C174" s="163" t="s">
        <v>250</v>
      </c>
      <c r="D174" s="164">
        <v>1500000</v>
      </c>
      <c r="E174" s="164">
        <v>0</v>
      </c>
      <c r="F174" s="164">
        <f t="shared" si="0"/>
        <v>1500000</v>
      </c>
      <c r="G174" s="88"/>
      <c r="H174" s="9"/>
    </row>
    <row r="175" spans="1:8" ht="27" customHeight="1">
      <c r="A175" s="162">
        <v>390</v>
      </c>
      <c r="B175" s="162">
        <v>394</v>
      </c>
      <c r="C175" s="163" t="s">
        <v>94</v>
      </c>
      <c r="D175" s="164">
        <v>1500000</v>
      </c>
      <c r="E175" s="164">
        <v>20000</v>
      </c>
      <c r="F175" s="164">
        <f t="shared" si="0"/>
        <v>1480000</v>
      </c>
      <c r="G175" s="88"/>
      <c r="H175" s="9"/>
    </row>
    <row r="176" spans="1:8" s="18" customFormat="1" ht="30">
      <c r="A176" s="162">
        <v>390</v>
      </c>
      <c r="B176" s="162">
        <v>395</v>
      </c>
      <c r="C176" s="163" t="s">
        <v>205</v>
      </c>
      <c r="D176" s="164">
        <v>0</v>
      </c>
      <c r="E176" s="164">
        <v>0</v>
      </c>
      <c r="F176" s="164">
        <f t="shared" si="0"/>
        <v>0</v>
      </c>
      <c r="G176" s="88"/>
      <c r="H176" s="17"/>
    </row>
    <row r="177" spans="1:13" s="18" customFormat="1" ht="18" customHeight="1">
      <c r="A177" s="162">
        <v>390</v>
      </c>
      <c r="B177" s="162">
        <v>396</v>
      </c>
      <c r="C177" s="163" t="s">
        <v>95</v>
      </c>
      <c r="D177" s="164">
        <v>2000000</v>
      </c>
      <c r="E177" s="164">
        <v>0</v>
      </c>
      <c r="F177" s="164">
        <f t="shared" si="0"/>
        <v>2000000</v>
      </c>
      <c r="G177" s="88"/>
      <c r="H177" s="17"/>
    </row>
    <row r="178" spans="1:13" s="18" customFormat="1" ht="15.75">
      <c r="A178" s="162">
        <v>390</v>
      </c>
      <c r="B178" s="162">
        <v>397</v>
      </c>
      <c r="C178" s="163" t="s">
        <v>96</v>
      </c>
      <c r="D178" s="164">
        <v>2000000</v>
      </c>
      <c r="E178" s="164">
        <v>156000</v>
      </c>
      <c r="F178" s="164">
        <f t="shared" si="0"/>
        <v>1844000</v>
      </c>
      <c r="G178" s="88"/>
      <c r="H178" s="17"/>
    </row>
    <row r="179" spans="1:13" s="18" customFormat="1" ht="30">
      <c r="A179" s="162">
        <v>390</v>
      </c>
      <c r="B179" s="162">
        <v>398</v>
      </c>
      <c r="C179" s="163" t="s">
        <v>97</v>
      </c>
      <c r="D179" s="164">
        <v>3000000</v>
      </c>
      <c r="E179" s="164">
        <v>280000</v>
      </c>
      <c r="F179" s="164">
        <f t="shared" si="0"/>
        <v>2720000</v>
      </c>
      <c r="G179" s="88"/>
      <c r="H179" s="17"/>
    </row>
    <row r="180" spans="1:13" s="18" customFormat="1" ht="15.75">
      <c r="A180" s="162">
        <v>390</v>
      </c>
      <c r="B180" s="162">
        <v>399</v>
      </c>
      <c r="C180" s="163" t="s">
        <v>98</v>
      </c>
      <c r="D180" s="164">
        <v>1000000</v>
      </c>
      <c r="E180" s="164">
        <v>220000</v>
      </c>
      <c r="F180" s="164">
        <f t="shared" si="0"/>
        <v>780000</v>
      </c>
      <c r="G180" s="88"/>
      <c r="H180" s="17"/>
    </row>
    <row r="181" spans="1:13" s="18" customFormat="1" ht="30">
      <c r="A181" s="162">
        <v>530</v>
      </c>
      <c r="B181" s="162">
        <v>533</v>
      </c>
      <c r="C181" s="163" t="s">
        <v>251</v>
      </c>
      <c r="D181" s="164">
        <v>2500000</v>
      </c>
      <c r="E181" s="164">
        <v>0</v>
      </c>
      <c r="F181" s="164">
        <f t="shared" si="0"/>
        <v>2500000</v>
      </c>
      <c r="G181" s="88"/>
      <c r="H181" s="17"/>
    </row>
    <row r="182" spans="1:13" s="18" customFormat="1" ht="30">
      <c r="A182" s="162">
        <v>530</v>
      </c>
      <c r="B182" s="162">
        <v>536</v>
      </c>
      <c r="C182" s="163" t="s">
        <v>192</v>
      </c>
      <c r="D182" s="164">
        <v>4557000</v>
      </c>
      <c r="E182" s="164">
        <v>0</v>
      </c>
      <c r="F182" s="164">
        <f t="shared" si="0"/>
        <v>4557000</v>
      </c>
      <c r="G182" s="88"/>
      <c r="H182" s="17"/>
    </row>
    <row r="183" spans="1:13" s="19" customFormat="1" ht="30">
      <c r="A183" s="162">
        <v>530</v>
      </c>
      <c r="B183" s="162">
        <v>538</v>
      </c>
      <c r="C183" s="163" t="s">
        <v>168</v>
      </c>
      <c r="D183" s="164">
        <v>7000000</v>
      </c>
      <c r="E183" s="164">
        <v>0</v>
      </c>
      <c r="F183" s="164">
        <f t="shared" si="0"/>
        <v>7000000</v>
      </c>
      <c r="G183" s="88"/>
      <c r="H183" s="17"/>
      <c r="I183" s="18"/>
      <c r="J183" s="18"/>
      <c r="K183" s="18"/>
      <c r="L183" s="18"/>
      <c r="M183" s="18"/>
    </row>
    <row r="184" spans="1:13" s="19" customFormat="1" ht="30">
      <c r="A184" s="162">
        <v>540</v>
      </c>
      <c r="B184" s="162">
        <v>541</v>
      </c>
      <c r="C184" s="163" t="s">
        <v>169</v>
      </c>
      <c r="D184" s="164">
        <v>42859000</v>
      </c>
      <c r="E184" s="164">
        <v>0</v>
      </c>
      <c r="F184" s="164">
        <f t="shared" si="0"/>
        <v>42859000</v>
      </c>
      <c r="G184" s="88"/>
      <c r="H184" s="17"/>
      <c r="I184" s="18"/>
      <c r="J184" s="18"/>
      <c r="K184" s="18"/>
      <c r="L184" s="18"/>
      <c r="M184" s="18"/>
    </row>
    <row r="185" spans="1:13" ht="26.25" customHeight="1">
      <c r="A185" s="162">
        <v>540</v>
      </c>
      <c r="B185" s="162">
        <v>542</v>
      </c>
      <c r="C185" s="163" t="s">
        <v>252</v>
      </c>
      <c r="D185" s="164">
        <v>630000</v>
      </c>
      <c r="E185" s="164">
        <v>0</v>
      </c>
      <c r="F185" s="164">
        <f t="shared" si="0"/>
        <v>630000</v>
      </c>
      <c r="G185" s="88"/>
      <c r="H185" s="4"/>
    </row>
    <row r="186" spans="1:13" ht="25.5" customHeight="1">
      <c r="A186" s="162">
        <v>540</v>
      </c>
      <c r="B186" s="162">
        <v>543</v>
      </c>
      <c r="C186" s="163" t="s">
        <v>253</v>
      </c>
      <c r="D186" s="164">
        <v>50000000</v>
      </c>
      <c r="E186" s="164">
        <v>0</v>
      </c>
      <c r="F186" s="164">
        <f t="shared" si="0"/>
        <v>50000000</v>
      </c>
      <c r="G186" s="88"/>
      <c r="H186" s="4"/>
    </row>
    <row r="187" spans="1:13" ht="25.5" customHeight="1">
      <c r="A187" s="162">
        <v>570</v>
      </c>
      <c r="B187" s="162">
        <v>579</v>
      </c>
      <c r="C187" s="163" t="s">
        <v>193</v>
      </c>
      <c r="D187" s="164">
        <v>10000000</v>
      </c>
      <c r="E187" s="164">
        <v>0</v>
      </c>
      <c r="F187" s="164">
        <f t="shared" si="0"/>
        <v>10000000</v>
      </c>
      <c r="G187" s="88"/>
      <c r="H187" s="4"/>
    </row>
    <row r="188" spans="1:13" ht="24.75" customHeight="1">
      <c r="A188" s="167">
        <v>910</v>
      </c>
      <c r="B188" s="167">
        <v>910</v>
      </c>
      <c r="C188" s="163" t="s">
        <v>206</v>
      </c>
      <c r="D188" s="164">
        <v>73000000</v>
      </c>
      <c r="E188" s="164">
        <v>17095317</v>
      </c>
      <c r="F188" s="164">
        <f t="shared" si="0"/>
        <v>55904683</v>
      </c>
      <c r="G188" s="89"/>
      <c r="H188" s="4"/>
    </row>
    <row r="189" spans="1:13" ht="26.25" customHeight="1">
      <c r="A189" s="163"/>
      <c r="B189" s="163"/>
      <c r="C189" s="90" t="s">
        <v>207</v>
      </c>
      <c r="D189" s="168">
        <f>SUM(D125:D188)</f>
        <v>44656717930</v>
      </c>
      <c r="E189" s="168">
        <f>SUM(E125:E188)</f>
        <v>9829010926</v>
      </c>
      <c r="F189" s="168">
        <f>D189-E189</f>
        <v>34827707004</v>
      </c>
      <c r="G189" s="89"/>
      <c r="H189" s="4"/>
    </row>
    <row r="190" spans="1:13" ht="26.25" customHeight="1">
      <c r="A190" s="201"/>
      <c r="B190" s="201"/>
      <c r="C190" s="160"/>
      <c r="D190" s="202"/>
      <c r="E190" s="202"/>
      <c r="F190" s="202"/>
      <c r="G190" s="203"/>
      <c r="H190" s="4"/>
    </row>
    <row r="191" spans="1:13" ht="26.25" customHeight="1">
      <c r="A191" s="201"/>
      <c r="B191" s="201"/>
      <c r="C191" s="160"/>
      <c r="D191" s="202"/>
      <c r="E191" s="202"/>
      <c r="F191" s="202"/>
      <c r="G191" s="203"/>
      <c r="H191" s="4"/>
    </row>
    <row r="192" spans="1:13" ht="26.25" customHeight="1">
      <c r="A192" s="201"/>
      <c r="B192" s="201"/>
      <c r="C192" s="160"/>
      <c r="D192" s="202"/>
      <c r="E192" s="202"/>
      <c r="F192" s="202"/>
      <c r="G192" s="203"/>
      <c r="H192" s="4"/>
    </row>
    <row r="193" spans="1:8" ht="15.75">
      <c r="A193" s="85"/>
      <c r="B193" s="85"/>
      <c r="C193" s="85"/>
      <c r="D193" s="86"/>
      <c r="E193" s="86"/>
      <c r="F193" s="86"/>
      <c r="G193" s="35"/>
      <c r="H193" s="4"/>
    </row>
    <row r="194" spans="1:8" ht="21.75" customHeight="1">
      <c r="A194" s="79" t="s">
        <v>340</v>
      </c>
      <c r="B194" s="79"/>
      <c r="C194" s="79"/>
      <c r="D194" s="34"/>
      <c r="E194" s="34"/>
      <c r="F194" s="34"/>
      <c r="G194" s="35"/>
      <c r="H194" s="4"/>
    </row>
    <row r="195" spans="1:8" ht="33.75" customHeight="1">
      <c r="A195" s="90" t="s">
        <v>170</v>
      </c>
      <c r="B195" s="90" t="s">
        <v>171</v>
      </c>
      <c r="C195" s="80" t="s">
        <v>172</v>
      </c>
      <c r="D195" s="34"/>
      <c r="E195" s="34"/>
      <c r="F195" s="34"/>
      <c r="G195" s="35"/>
      <c r="H195" s="4"/>
    </row>
    <row r="196" spans="1:8" ht="40.5" customHeight="1">
      <c r="A196" s="98">
        <v>44656717930</v>
      </c>
      <c r="B196" s="98">
        <v>9829010926</v>
      </c>
      <c r="C196" s="98">
        <f>+A196-B196</f>
        <v>34827707004</v>
      </c>
      <c r="D196" s="34"/>
      <c r="E196" s="34"/>
      <c r="F196" s="34"/>
      <c r="G196" s="35"/>
      <c r="H196" s="4"/>
    </row>
    <row r="197" spans="1:8" ht="33.75" customHeight="1">
      <c r="A197" s="139"/>
      <c r="B197" s="33"/>
      <c r="C197" s="33"/>
      <c r="D197" s="34"/>
      <c r="E197" s="34"/>
      <c r="F197" s="34"/>
      <c r="G197" s="35"/>
      <c r="H197" s="4"/>
    </row>
    <row r="198" spans="1:8" ht="15.75">
      <c r="A198" s="33"/>
      <c r="B198" s="33"/>
      <c r="C198" s="33"/>
      <c r="D198" s="34"/>
      <c r="E198" s="34"/>
      <c r="F198" s="34"/>
      <c r="G198" s="35"/>
      <c r="H198" s="4"/>
    </row>
    <row r="199" spans="1:8" ht="15.75">
      <c r="A199" s="33"/>
      <c r="B199" s="33"/>
      <c r="C199" s="33"/>
      <c r="D199" s="34"/>
      <c r="E199" s="34"/>
      <c r="F199" s="34"/>
      <c r="G199" s="35"/>
      <c r="H199" s="4"/>
    </row>
    <row r="200" spans="1:8" ht="15.75">
      <c r="A200" s="33"/>
      <c r="B200" s="33"/>
      <c r="C200" s="33"/>
      <c r="D200" s="34"/>
      <c r="E200" s="34"/>
      <c r="F200" s="34"/>
      <c r="G200" s="35"/>
      <c r="H200" s="4"/>
    </row>
    <row r="201" spans="1:8" ht="94.5" customHeight="1">
      <c r="A201" s="340" t="s">
        <v>275</v>
      </c>
      <c r="B201" s="340"/>
      <c r="C201" s="33"/>
      <c r="D201" s="34"/>
      <c r="E201" s="34"/>
      <c r="F201" s="34"/>
      <c r="G201" s="35"/>
      <c r="H201" s="4"/>
    </row>
    <row r="202" spans="1:8" ht="15.75">
      <c r="A202" s="33"/>
      <c r="B202" s="33"/>
      <c r="C202" s="33"/>
      <c r="D202" s="34"/>
      <c r="E202" s="34"/>
      <c r="F202" s="34"/>
      <c r="G202" s="35"/>
      <c r="H202" s="4"/>
    </row>
    <row r="203" spans="1:8" ht="15.75">
      <c r="A203" s="33"/>
      <c r="B203" s="33"/>
      <c r="C203" s="33"/>
      <c r="D203" s="34"/>
      <c r="E203" s="34"/>
      <c r="F203" s="34"/>
      <c r="G203" s="35"/>
      <c r="H203" s="4"/>
    </row>
    <row r="204" spans="1:8" ht="15.75">
      <c r="A204" s="33"/>
      <c r="B204" s="33"/>
      <c r="C204" s="33"/>
      <c r="D204" s="34"/>
      <c r="E204" s="34"/>
      <c r="F204" s="34"/>
      <c r="G204" s="35"/>
      <c r="H204" s="4"/>
    </row>
    <row r="205" spans="1:8" ht="15.75">
      <c r="A205" s="33"/>
      <c r="B205" s="33"/>
      <c r="C205" s="33"/>
      <c r="D205" s="34"/>
      <c r="E205" s="34"/>
      <c r="F205" s="34"/>
      <c r="G205" s="35"/>
      <c r="H205" s="4"/>
    </row>
    <row r="206" spans="1:8" ht="15.75">
      <c r="A206" s="33"/>
      <c r="B206" s="33"/>
      <c r="C206" s="33"/>
      <c r="D206" s="34"/>
      <c r="E206" s="34"/>
      <c r="F206" s="34"/>
      <c r="G206" s="35"/>
      <c r="H206" s="4"/>
    </row>
    <row r="207" spans="1:8" ht="18.75">
      <c r="A207" s="329" t="s">
        <v>130</v>
      </c>
      <c r="B207" s="329"/>
      <c r="C207" s="329"/>
      <c r="D207" s="329"/>
      <c r="E207" s="329"/>
      <c r="F207" s="329"/>
      <c r="G207" s="329"/>
      <c r="H207" s="4"/>
    </row>
    <row r="208" spans="1:8" ht="21.75" customHeight="1">
      <c r="A208" s="351" t="s">
        <v>140</v>
      </c>
      <c r="B208" s="351"/>
      <c r="C208" s="351"/>
      <c r="D208" s="351"/>
      <c r="E208" s="351"/>
      <c r="F208" s="351"/>
      <c r="G208" s="351"/>
      <c r="H208" s="4"/>
    </row>
    <row r="209" spans="1:8" ht="63">
      <c r="A209" s="58" t="s">
        <v>131</v>
      </c>
      <c r="B209" s="58" t="s">
        <v>132</v>
      </c>
      <c r="C209" s="258" t="s">
        <v>16</v>
      </c>
      <c r="D209" s="259"/>
      <c r="E209" s="261" t="s">
        <v>116</v>
      </c>
      <c r="F209" s="261"/>
      <c r="G209" s="58" t="s">
        <v>173</v>
      </c>
      <c r="H209" s="4"/>
    </row>
    <row r="210" spans="1:8" ht="32.25" customHeight="1">
      <c r="A210" s="66" t="s">
        <v>276</v>
      </c>
      <c r="B210" s="66">
        <v>27</v>
      </c>
      <c r="C210" s="337" t="s">
        <v>174</v>
      </c>
      <c r="D210" s="338"/>
      <c r="E210" s="339" t="s">
        <v>133</v>
      </c>
      <c r="F210" s="339"/>
      <c r="G210" s="69" t="s">
        <v>134</v>
      </c>
      <c r="H210" s="4"/>
    </row>
    <row r="211" spans="1:8" ht="32.25" customHeight="1">
      <c r="A211" s="66" t="s">
        <v>271</v>
      </c>
      <c r="B211" s="66">
        <v>44</v>
      </c>
      <c r="C211" s="337" t="s">
        <v>174</v>
      </c>
      <c r="D211" s="338"/>
      <c r="E211" s="339" t="s">
        <v>133</v>
      </c>
      <c r="F211" s="339"/>
      <c r="G211" s="69" t="s">
        <v>134</v>
      </c>
      <c r="H211" s="4"/>
    </row>
    <row r="212" spans="1:8" ht="32.25" customHeight="1">
      <c r="A212" s="67" t="s">
        <v>272</v>
      </c>
      <c r="B212" s="67">
        <v>30</v>
      </c>
      <c r="C212" s="337" t="s">
        <v>174</v>
      </c>
      <c r="D212" s="338"/>
      <c r="E212" s="339" t="s">
        <v>133</v>
      </c>
      <c r="F212" s="339"/>
      <c r="G212" s="69" t="s">
        <v>134</v>
      </c>
      <c r="H212" s="4"/>
    </row>
    <row r="213" spans="1:8" ht="32.25" customHeight="1">
      <c r="A213" s="253"/>
      <c r="B213" s="254"/>
      <c r="C213" s="254"/>
      <c r="D213" s="254"/>
      <c r="E213" s="254"/>
      <c r="F213" s="254"/>
      <c r="G213" s="254"/>
      <c r="H213" s="4"/>
    </row>
    <row r="214" spans="1:8" ht="43.5" customHeight="1">
      <c r="A214" s="60"/>
      <c r="B214" s="60"/>
      <c r="C214" s="60"/>
      <c r="D214" s="60"/>
      <c r="E214" s="60"/>
      <c r="F214" s="60"/>
      <c r="G214" s="60"/>
      <c r="H214" s="4"/>
    </row>
    <row r="215" spans="1:8" ht="16.5">
      <c r="A215" s="352" t="s">
        <v>141</v>
      </c>
      <c r="B215" s="353"/>
      <c r="C215" s="353"/>
      <c r="D215" s="353"/>
      <c r="E215" s="353"/>
      <c r="F215" s="353"/>
      <c r="G215" s="354"/>
      <c r="H215" s="4"/>
    </row>
    <row r="216" spans="1:8" ht="15.75">
      <c r="A216" s="264" t="s">
        <v>117</v>
      </c>
      <c r="B216" s="266"/>
      <c r="C216" s="264" t="s">
        <v>16</v>
      </c>
      <c r="D216" s="266"/>
      <c r="E216" s="61" t="s">
        <v>32</v>
      </c>
      <c r="F216" s="264" t="s">
        <v>118</v>
      </c>
      <c r="G216" s="266"/>
      <c r="H216" s="4"/>
    </row>
    <row r="217" spans="1:8" ht="15.75">
      <c r="A217" s="246" t="s">
        <v>135</v>
      </c>
      <c r="B217" s="247"/>
      <c r="C217" s="246" t="s">
        <v>259</v>
      </c>
      <c r="D217" s="247"/>
      <c r="E217" s="68" t="s">
        <v>277</v>
      </c>
      <c r="F217" s="248" t="s">
        <v>136</v>
      </c>
      <c r="G217" s="247"/>
      <c r="H217" s="4"/>
    </row>
    <row r="218" spans="1:8" ht="15.75" customHeight="1">
      <c r="A218" s="246"/>
      <c r="B218" s="247"/>
      <c r="C218" s="246"/>
      <c r="D218" s="247"/>
      <c r="E218" s="68"/>
      <c r="F218" s="246"/>
      <c r="G218" s="247"/>
      <c r="H218" s="4"/>
    </row>
    <row r="219" spans="1:8" ht="70.5" customHeight="1">
      <c r="A219" s="253"/>
      <c r="B219" s="254"/>
      <c r="C219" s="254"/>
      <c r="D219" s="254"/>
      <c r="E219" s="254"/>
      <c r="F219" s="254"/>
      <c r="G219" s="254"/>
      <c r="H219" s="4"/>
    </row>
    <row r="220" spans="1:8" s="10" customFormat="1" ht="16.5">
      <c r="A220" s="351" t="s">
        <v>142</v>
      </c>
      <c r="B220" s="351"/>
      <c r="C220" s="351"/>
      <c r="D220" s="351"/>
      <c r="E220" s="351"/>
      <c r="F220" s="351"/>
      <c r="G220" s="351"/>
      <c r="H220" s="9"/>
    </row>
    <row r="221" spans="1:8" ht="68.25" customHeight="1">
      <c r="A221" s="57" t="s">
        <v>147</v>
      </c>
      <c r="B221" s="57" t="s">
        <v>119</v>
      </c>
      <c r="C221" s="58" t="s">
        <v>120</v>
      </c>
      <c r="D221" s="261" t="s">
        <v>121</v>
      </c>
      <c r="E221" s="261"/>
      <c r="F221" s="261"/>
      <c r="G221" s="62" t="s">
        <v>122</v>
      </c>
      <c r="H221" s="4"/>
    </row>
    <row r="222" spans="1:8" ht="21" customHeight="1">
      <c r="A222" s="171">
        <v>260</v>
      </c>
      <c r="B222" s="170">
        <v>130</v>
      </c>
      <c r="C222" s="171">
        <v>127</v>
      </c>
      <c r="D222" s="245" t="s">
        <v>337</v>
      </c>
      <c r="E222" s="245"/>
      <c r="F222" s="245"/>
      <c r="G222" s="37"/>
      <c r="H222" s="4"/>
    </row>
    <row r="223" spans="1:8" ht="7.5" customHeight="1">
      <c r="A223" s="63"/>
      <c r="B223" s="64"/>
      <c r="C223" s="64"/>
      <c r="D223" s="64"/>
      <c r="E223" s="64"/>
      <c r="F223" s="64"/>
      <c r="G223" s="65"/>
      <c r="H223" s="4"/>
    </row>
    <row r="224" spans="1:8" ht="41.25" customHeight="1">
      <c r="A224" s="356" t="s">
        <v>143</v>
      </c>
      <c r="B224" s="357"/>
      <c r="C224" s="357"/>
      <c r="D224" s="357"/>
      <c r="E224" s="357"/>
      <c r="F224" s="357"/>
      <c r="G224" s="358"/>
      <c r="H224" s="4"/>
    </row>
    <row r="225" spans="1:8" ht="16.5">
      <c r="A225" s="255" t="s">
        <v>144</v>
      </c>
      <c r="B225" s="256"/>
      <c r="C225" s="256"/>
      <c r="D225" s="256"/>
      <c r="E225" s="256"/>
      <c r="F225" s="256"/>
      <c r="G225" s="257"/>
      <c r="H225" s="4"/>
    </row>
    <row r="226" spans="1:8" s="7" customFormat="1" ht="15.75">
      <c r="A226" s="264" t="s">
        <v>123</v>
      </c>
      <c r="B226" s="266"/>
      <c r="C226" s="262" t="s">
        <v>124</v>
      </c>
      <c r="D226" s="263"/>
      <c r="E226" s="264" t="s">
        <v>118</v>
      </c>
      <c r="F226" s="265"/>
      <c r="G226" s="266"/>
      <c r="H226" s="6"/>
    </row>
    <row r="227" spans="1:8" s="7" customFormat="1" ht="31.5" customHeight="1">
      <c r="A227" s="251">
        <v>1</v>
      </c>
      <c r="B227" s="252"/>
      <c r="C227" s="251" t="s">
        <v>278</v>
      </c>
      <c r="D227" s="252"/>
      <c r="E227" s="248" t="s">
        <v>279</v>
      </c>
      <c r="F227" s="249"/>
      <c r="G227" s="250"/>
      <c r="H227" s="6"/>
    </row>
    <row r="228" spans="1:8" ht="6" customHeight="1">
      <c r="A228" s="59"/>
      <c r="B228" s="60"/>
      <c r="C228" s="60"/>
      <c r="D228" s="60"/>
      <c r="E228" s="60"/>
      <c r="F228" s="60"/>
      <c r="G228" s="60"/>
      <c r="H228" s="4"/>
    </row>
    <row r="229" spans="1:8" ht="16.5">
      <c r="A229" s="260" t="s">
        <v>145</v>
      </c>
      <c r="B229" s="260"/>
      <c r="C229" s="260"/>
      <c r="D229" s="260"/>
      <c r="E229" s="260"/>
      <c r="F229" s="260"/>
      <c r="G229" s="260"/>
      <c r="H229" s="4"/>
    </row>
    <row r="230" spans="1:8" ht="33.75" customHeight="1">
      <c r="A230" s="58" t="s">
        <v>125</v>
      </c>
      <c r="B230" s="58" t="s">
        <v>126</v>
      </c>
      <c r="C230" s="258" t="s">
        <v>127</v>
      </c>
      <c r="D230" s="259"/>
      <c r="E230" s="58" t="s">
        <v>128</v>
      </c>
      <c r="F230" s="261" t="s">
        <v>129</v>
      </c>
      <c r="G230" s="261"/>
      <c r="H230" s="4"/>
    </row>
    <row r="231" spans="1:8" ht="36.75" customHeight="1">
      <c r="A231" s="66" t="s">
        <v>255</v>
      </c>
      <c r="B231" s="66"/>
      <c r="C231" s="360" t="s">
        <v>254</v>
      </c>
      <c r="D231" s="361"/>
      <c r="E231" s="66"/>
      <c r="F231" s="291" t="s">
        <v>256</v>
      </c>
      <c r="G231" s="245"/>
      <c r="H231" s="4"/>
    </row>
    <row r="232" spans="1:8" ht="8.25" customHeight="1">
      <c r="A232" s="253"/>
      <c r="B232" s="254"/>
      <c r="C232" s="254"/>
      <c r="D232" s="254"/>
      <c r="E232" s="254"/>
      <c r="F232" s="254"/>
      <c r="G232" s="254"/>
      <c r="H232" s="4"/>
    </row>
    <row r="233" spans="1:8" ht="15.75" customHeight="1">
      <c r="A233" s="16" t="s">
        <v>4</v>
      </c>
      <c r="B233" s="15" t="s">
        <v>32</v>
      </c>
      <c r="C233" s="239" t="s">
        <v>21</v>
      </c>
      <c r="D233" s="240"/>
      <c r="E233" s="241"/>
      <c r="F233" s="330" t="s">
        <v>22</v>
      </c>
      <c r="G233" s="331"/>
      <c r="H233" s="4"/>
    </row>
    <row r="234" spans="1:8" ht="15.75">
      <c r="A234" s="23"/>
      <c r="B234" s="23"/>
      <c r="C234" s="231"/>
      <c r="D234" s="231"/>
      <c r="E234" s="232"/>
      <c r="F234" s="231"/>
      <c r="G234" s="232"/>
      <c r="H234" s="4"/>
    </row>
    <row r="235" spans="1:8" ht="28.5" customHeight="1">
      <c r="A235" s="70"/>
      <c r="B235" s="71"/>
      <c r="C235" s="71"/>
      <c r="D235" s="71"/>
      <c r="E235" s="71"/>
      <c r="F235" s="71"/>
      <c r="G235" s="71"/>
      <c r="H235" s="4"/>
    </row>
    <row r="236" spans="1:8" ht="29.25" customHeight="1">
      <c r="A236" s="310" t="s">
        <v>151</v>
      </c>
      <c r="B236" s="310"/>
      <c r="C236" s="310"/>
      <c r="D236" s="310"/>
      <c r="E236" s="310"/>
      <c r="F236" s="310"/>
      <c r="G236" s="310"/>
      <c r="H236" s="4"/>
    </row>
    <row r="237" spans="1:8" ht="38.25" customHeight="1">
      <c r="A237" s="73" t="s">
        <v>184</v>
      </c>
      <c r="B237" s="73" t="s">
        <v>149</v>
      </c>
      <c r="C237" s="330" t="s">
        <v>16</v>
      </c>
      <c r="D237" s="331"/>
      <c r="E237" s="73" t="s">
        <v>150</v>
      </c>
      <c r="F237" s="233" t="s">
        <v>221</v>
      </c>
      <c r="G237" s="234"/>
      <c r="H237" s="4"/>
    </row>
    <row r="238" spans="1:8" ht="33.75" customHeight="1">
      <c r="A238" s="74"/>
      <c r="B238" s="74"/>
      <c r="C238" s="308" t="s">
        <v>153</v>
      </c>
      <c r="D238" s="309"/>
      <c r="E238" s="74"/>
      <c r="F238" s="244"/>
      <c r="G238" s="244"/>
      <c r="H238" s="4"/>
    </row>
    <row r="239" spans="1:8" ht="26.25" customHeight="1">
      <c r="A239" s="355" t="s">
        <v>152</v>
      </c>
      <c r="B239" s="355"/>
      <c r="C239" s="355"/>
      <c r="D239" s="355"/>
      <c r="E239" s="355"/>
      <c r="F239" s="355"/>
      <c r="G239" s="355"/>
      <c r="H239" s="4"/>
    </row>
    <row r="240" spans="1:8" ht="15.75">
      <c r="A240" s="239" t="s">
        <v>23</v>
      </c>
      <c r="B240" s="239"/>
      <c r="C240" s="239"/>
      <c r="D240" s="239" t="s">
        <v>29</v>
      </c>
      <c r="E240" s="239"/>
      <c r="F240" s="239"/>
      <c r="G240" s="239"/>
      <c r="H240" s="4"/>
    </row>
    <row r="241" spans="1:8" ht="15.75">
      <c r="A241" s="235">
        <v>2019</v>
      </c>
      <c r="B241" s="235"/>
      <c r="C241" s="235"/>
      <c r="D241" s="236">
        <v>2.81</v>
      </c>
      <c r="E241" s="236"/>
      <c r="F241" s="236"/>
      <c r="G241" s="236"/>
      <c r="H241" s="4"/>
    </row>
    <row r="242" spans="1:8" ht="15.75">
      <c r="A242" s="235">
        <v>2020</v>
      </c>
      <c r="B242" s="235"/>
      <c r="C242" s="235"/>
      <c r="D242" s="236">
        <v>1.72</v>
      </c>
      <c r="E242" s="236"/>
      <c r="F242" s="236"/>
      <c r="G242" s="236"/>
      <c r="H242" s="4"/>
    </row>
    <row r="243" spans="1:8" ht="15.75">
      <c r="A243" s="235">
        <v>2021</v>
      </c>
      <c r="B243" s="235"/>
      <c r="C243" s="235"/>
      <c r="D243" s="236">
        <v>1.97</v>
      </c>
      <c r="E243" s="236"/>
      <c r="F243" s="236"/>
      <c r="G243" s="236"/>
      <c r="H243" s="4"/>
    </row>
    <row r="244" spans="1:8" ht="15.75">
      <c r="A244" s="231">
        <v>2022</v>
      </c>
      <c r="B244" s="359"/>
      <c r="C244" s="232"/>
      <c r="D244" s="318">
        <v>2.12</v>
      </c>
      <c r="E244" s="342"/>
      <c r="F244" s="342"/>
      <c r="G244" s="319"/>
      <c r="H244" s="4"/>
    </row>
    <row r="245" spans="1:8" ht="15.75">
      <c r="A245" s="235">
        <v>2023</v>
      </c>
      <c r="B245" s="235"/>
      <c r="C245" s="235"/>
      <c r="D245" s="318">
        <v>2.27</v>
      </c>
      <c r="E245" s="342"/>
      <c r="F245" s="342"/>
      <c r="G245" s="319"/>
      <c r="H245" s="4"/>
    </row>
    <row r="246" spans="1:8" ht="15.75">
      <c r="A246" s="235">
        <v>2024</v>
      </c>
      <c r="B246" s="235"/>
      <c r="C246" s="235"/>
      <c r="D246" s="236">
        <v>2.76</v>
      </c>
      <c r="E246" s="236"/>
      <c r="F246" s="236"/>
      <c r="G246" s="236"/>
      <c r="H246" s="4"/>
    </row>
    <row r="247" spans="1:8" ht="15.75">
      <c r="A247" s="235">
        <v>2025</v>
      </c>
      <c r="B247" s="235"/>
      <c r="C247" s="235"/>
      <c r="D247" s="236">
        <v>3.04</v>
      </c>
      <c r="E247" s="236"/>
      <c r="F247" s="236"/>
      <c r="G247" s="236"/>
      <c r="H247" s="4"/>
    </row>
    <row r="248" spans="1:8" ht="25.5" customHeight="1">
      <c r="A248" s="341" t="s">
        <v>182</v>
      </c>
      <c r="B248" s="236"/>
      <c r="C248" s="236"/>
      <c r="D248" s="236"/>
      <c r="E248" s="236"/>
      <c r="F248" s="236"/>
      <c r="G248" s="236"/>
      <c r="H248" s="4"/>
    </row>
    <row r="249" spans="1:8" ht="6.75" customHeight="1">
      <c r="A249" s="70"/>
      <c r="B249" s="71"/>
      <c r="C249" s="71"/>
      <c r="D249" s="71"/>
      <c r="E249" s="71"/>
      <c r="F249" s="71"/>
      <c r="G249" s="71"/>
      <c r="H249" s="4"/>
    </row>
    <row r="250" spans="1:8" ht="25.5" customHeight="1">
      <c r="A250" s="355" t="s">
        <v>185</v>
      </c>
      <c r="B250" s="355"/>
      <c r="C250" s="355"/>
      <c r="D250" s="355"/>
      <c r="E250" s="355"/>
      <c r="F250" s="355"/>
      <c r="G250" s="355"/>
      <c r="H250" s="4"/>
    </row>
    <row r="251" spans="1:8" ht="25.5" customHeight="1">
      <c r="A251" s="239" t="s">
        <v>154</v>
      </c>
      <c r="B251" s="239"/>
      <c r="C251" s="239"/>
      <c r="D251" s="239"/>
      <c r="E251" s="239"/>
      <c r="F251" s="239"/>
      <c r="G251" s="239"/>
      <c r="H251" s="4"/>
    </row>
    <row r="252" spans="1:8" ht="25.5" customHeight="1">
      <c r="A252" s="14" t="s">
        <v>155</v>
      </c>
      <c r="B252" s="15" t="s">
        <v>32</v>
      </c>
      <c r="C252" s="239" t="s">
        <v>16</v>
      </c>
      <c r="D252" s="239"/>
      <c r="E252" s="239"/>
      <c r="F252" s="234" t="s">
        <v>156</v>
      </c>
      <c r="G252" s="234"/>
      <c r="H252" s="4"/>
    </row>
    <row r="253" spans="1:8" ht="15" customHeight="1">
      <c r="A253" s="23"/>
      <c r="B253" s="23"/>
      <c r="C253" s="236" t="s">
        <v>158</v>
      </c>
      <c r="D253" s="236"/>
      <c r="E253" s="236"/>
      <c r="F253" s="244"/>
      <c r="G253" s="244"/>
      <c r="H253" s="4"/>
    </row>
    <row r="254" spans="1:8" ht="15" customHeight="1">
      <c r="A254" s="23"/>
      <c r="B254" s="23"/>
      <c r="C254" s="236"/>
      <c r="D254" s="236"/>
      <c r="E254" s="236"/>
      <c r="F254" s="244"/>
      <c r="G254" s="244"/>
      <c r="H254" s="4"/>
    </row>
    <row r="255" spans="1:8" ht="15" customHeight="1">
      <c r="A255" s="235" t="s">
        <v>33</v>
      </c>
      <c r="B255" s="236"/>
      <c r="C255" s="236"/>
      <c r="D255" s="236"/>
      <c r="E255" s="236"/>
      <c r="F255" s="236"/>
      <c r="G255" s="236"/>
      <c r="H255" s="4"/>
    </row>
    <row r="256" spans="1:8" ht="9.75" customHeight="1">
      <c r="A256" s="4"/>
      <c r="B256" s="4"/>
      <c r="C256" s="4"/>
      <c r="D256" s="4"/>
      <c r="E256" s="4"/>
      <c r="F256" s="4"/>
      <c r="G256" s="4"/>
      <c r="H256" s="4"/>
    </row>
    <row r="257" spans="1:8" ht="19.5" customHeight="1">
      <c r="A257" s="239" t="s">
        <v>196</v>
      </c>
      <c r="B257" s="239"/>
      <c r="C257" s="239"/>
      <c r="D257" s="239"/>
      <c r="E257" s="239"/>
      <c r="F257" s="239"/>
      <c r="G257" s="239"/>
      <c r="H257" s="4"/>
    </row>
    <row r="258" spans="1:8" ht="25.5" customHeight="1" thickBot="1">
      <c r="A258" s="14" t="s">
        <v>155</v>
      </c>
      <c r="B258" s="112" t="s">
        <v>32</v>
      </c>
      <c r="C258" s="239" t="s">
        <v>16</v>
      </c>
      <c r="D258" s="239"/>
      <c r="E258" s="239"/>
      <c r="F258" s="234" t="s">
        <v>156</v>
      </c>
      <c r="G258" s="234"/>
      <c r="H258" s="4"/>
    </row>
    <row r="259" spans="1:8" ht="17.25" customHeight="1" thickBot="1">
      <c r="A259" s="111"/>
      <c r="B259" s="114"/>
      <c r="C259" s="319" t="s">
        <v>153</v>
      </c>
      <c r="D259" s="236"/>
      <c r="E259" s="236"/>
      <c r="F259" s="244"/>
      <c r="G259" s="244"/>
      <c r="H259" s="4"/>
    </row>
    <row r="260" spans="1:8" ht="6.75" customHeight="1">
      <c r="A260" s="23"/>
      <c r="B260" s="113"/>
      <c r="C260" s="236"/>
      <c r="D260" s="236"/>
      <c r="E260" s="236"/>
      <c r="F260" s="244"/>
      <c r="G260" s="244"/>
      <c r="H260" s="4"/>
    </row>
    <row r="261" spans="1:8" ht="17.25" customHeight="1">
      <c r="A261" s="235" t="s">
        <v>33</v>
      </c>
      <c r="B261" s="236"/>
      <c r="C261" s="236"/>
      <c r="D261" s="236"/>
      <c r="E261" s="236"/>
      <c r="F261" s="236"/>
      <c r="G261" s="236"/>
      <c r="H261" s="4"/>
    </row>
    <row r="262" spans="1:8" ht="25.5" customHeight="1">
      <c r="A262" s="239" t="s">
        <v>157</v>
      </c>
      <c r="B262" s="239"/>
      <c r="C262" s="239"/>
      <c r="D262" s="239"/>
      <c r="E262" s="239"/>
      <c r="F262" s="239"/>
      <c r="G262" s="239"/>
      <c r="H262" s="4"/>
    </row>
    <row r="263" spans="1:8" ht="25.5" customHeight="1">
      <c r="A263" s="14" t="s">
        <v>155</v>
      </c>
      <c r="B263" s="15" t="s">
        <v>32</v>
      </c>
      <c r="C263" s="239" t="s">
        <v>16</v>
      </c>
      <c r="D263" s="239"/>
      <c r="E263" s="239"/>
      <c r="F263" s="234" t="s">
        <v>156</v>
      </c>
      <c r="G263" s="234"/>
      <c r="H263" s="4"/>
    </row>
    <row r="264" spans="1:8" ht="16.5" customHeight="1">
      <c r="A264" s="23"/>
      <c r="B264" s="23"/>
      <c r="C264" s="236" t="s">
        <v>158</v>
      </c>
      <c r="D264" s="236"/>
      <c r="E264" s="236"/>
      <c r="F264" s="244"/>
      <c r="G264" s="244"/>
      <c r="H264" s="4"/>
    </row>
    <row r="265" spans="1:8" ht="8.25" customHeight="1">
      <c r="A265" s="23"/>
      <c r="B265" s="23"/>
      <c r="C265" s="236"/>
      <c r="D265" s="236"/>
      <c r="E265" s="236"/>
      <c r="F265" s="244"/>
      <c r="G265" s="244"/>
      <c r="H265" s="4"/>
    </row>
    <row r="266" spans="1:8" ht="28.5" customHeight="1">
      <c r="A266" s="235" t="s">
        <v>33</v>
      </c>
      <c r="B266" s="236"/>
      <c r="C266" s="236"/>
      <c r="D266" s="236"/>
      <c r="E266" s="236"/>
      <c r="F266" s="236"/>
      <c r="G266" s="236"/>
      <c r="H266" s="4"/>
    </row>
    <row r="267" spans="1:8" ht="30" customHeight="1">
      <c r="A267" s="126"/>
      <c r="B267" s="127"/>
      <c r="C267" s="127" t="s">
        <v>224</v>
      </c>
      <c r="D267" s="129" t="s">
        <v>225</v>
      </c>
      <c r="E267" s="127"/>
      <c r="F267" s="127"/>
      <c r="G267" s="128"/>
      <c r="H267" s="4"/>
    </row>
    <row r="268" spans="1:8" ht="77.25" customHeight="1">
      <c r="A268" s="237"/>
      <c r="B268" s="238"/>
      <c r="C268" s="169" t="s">
        <v>281</v>
      </c>
      <c r="D268" s="229" t="s">
        <v>280</v>
      </c>
      <c r="E268" s="229"/>
      <c r="F268" s="229"/>
      <c r="G268" s="101"/>
      <c r="H268" s="4"/>
    </row>
    <row r="269" spans="1:8" ht="51.75" customHeight="1">
      <c r="A269" s="99"/>
      <c r="B269" s="100"/>
      <c r="C269" s="146" t="s">
        <v>282</v>
      </c>
      <c r="D269" s="229" t="s">
        <v>283</v>
      </c>
      <c r="E269" s="229"/>
      <c r="F269" s="229"/>
      <c r="G269" s="102"/>
      <c r="H269" s="4"/>
    </row>
    <row r="270" spans="1:8" ht="33" customHeight="1">
      <c r="A270" s="99"/>
      <c r="B270" s="100"/>
      <c r="C270" s="174" t="s">
        <v>284</v>
      </c>
      <c r="D270" s="229" t="s">
        <v>285</v>
      </c>
      <c r="E270" s="229"/>
      <c r="F270" s="229"/>
      <c r="G270" s="102"/>
      <c r="H270" s="4"/>
    </row>
    <row r="271" spans="1:8" ht="59.25" customHeight="1">
      <c r="A271" s="99"/>
      <c r="B271" s="100"/>
      <c r="C271" s="174" t="s">
        <v>286</v>
      </c>
      <c r="D271" s="229" t="s">
        <v>291</v>
      </c>
      <c r="E271" s="229"/>
      <c r="F271" s="229"/>
      <c r="G271" s="102"/>
      <c r="H271" s="4"/>
    </row>
    <row r="272" spans="1:8" ht="54" customHeight="1">
      <c r="A272" s="99"/>
      <c r="B272" s="100"/>
      <c r="C272" s="175" t="s">
        <v>287</v>
      </c>
      <c r="D272" s="243" t="s">
        <v>292</v>
      </c>
      <c r="E272" s="243"/>
      <c r="F272" s="243"/>
      <c r="G272" s="102"/>
      <c r="H272" s="4"/>
    </row>
    <row r="273" spans="1:8" ht="55.5" customHeight="1">
      <c r="A273" s="99"/>
      <c r="B273" s="100"/>
      <c r="C273" s="175" t="s">
        <v>288</v>
      </c>
      <c r="D273" s="243" t="s">
        <v>293</v>
      </c>
      <c r="E273" s="243"/>
      <c r="F273" s="243"/>
      <c r="G273" s="102"/>
      <c r="H273" s="4"/>
    </row>
    <row r="274" spans="1:8" ht="56.25" customHeight="1">
      <c r="A274" s="99"/>
      <c r="B274" s="100"/>
      <c r="C274" s="120" t="s">
        <v>289</v>
      </c>
      <c r="D274" s="243" t="s">
        <v>294</v>
      </c>
      <c r="E274" s="243"/>
      <c r="F274" s="243"/>
      <c r="G274" s="102"/>
      <c r="H274" s="4"/>
    </row>
    <row r="275" spans="1:8" ht="53.25" customHeight="1">
      <c r="A275" s="99"/>
      <c r="B275" s="100"/>
      <c r="C275" s="120" t="s">
        <v>290</v>
      </c>
      <c r="D275" s="229" t="s">
        <v>295</v>
      </c>
      <c r="E275" s="229"/>
      <c r="F275" s="229"/>
      <c r="G275" s="102"/>
      <c r="H275" s="4"/>
    </row>
    <row r="276" spans="1:8" ht="53.25" customHeight="1" thickBot="1">
      <c r="A276" s="99"/>
      <c r="B276" s="100"/>
      <c r="C276" s="172" t="s">
        <v>296</v>
      </c>
      <c r="D276" s="213" t="s">
        <v>302</v>
      </c>
      <c r="E276" s="214"/>
      <c r="F276" s="215"/>
      <c r="G276" s="102"/>
      <c r="H276" s="4"/>
    </row>
    <row r="277" spans="1:8" ht="53.25" customHeight="1" thickBot="1">
      <c r="A277" s="99"/>
      <c r="B277" s="100"/>
      <c r="C277" s="172" t="s">
        <v>297</v>
      </c>
      <c r="D277" s="213" t="s">
        <v>303</v>
      </c>
      <c r="E277" s="214"/>
      <c r="F277" s="215"/>
      <c r="G277" s="102"/>
      <c r="H277" s="4"/>
    </row>
    <row r="278" spans="1:8" ht="79.5" customHeight="1" thickBot="1">
      <c r="A278" s="99"/>
      <c r="B278" s="100"/>
      <c r="C278" s="172" t="s">
        <v>298</v>
      </c>
      <c r="D278" s="213" t="s">
        <v>304</v>
      </c>
      <c r="E278" s="214"/>
      <c r="F278" s="215"/>
      <c r="G278" s="102"/>
      <c r="H278" s="4"/>
    </row>
    <row r="279" spans="1:8" ht="49.5" customHeight="1" thickBot="1">
      <c r="A279" s="99"/>
      <c r="B279" s="100"/>
      <c r="C279" s="172" t="s">
        <v>299</v>
      </c>
      <c r="D279" s="229" t="s">
        <v>305</v>
      </c>
      <c r="E279" s="229"/>
      <c r="F279" s="229"/>
      <c r="G279" s="102"/>
      <c r="H279" s="4"/>
    </row>
    <row r="280" spans="1:8" ht="48.75" customHeight="1" thickBot="1">
      <c r="A280" s="99"/>
      <c r="B280" s="100"/>
      <c r="C280" s="172" t="s">
        <v>300</v>
      </c>
      <c r="D280" s="229" t="s">
        <v>306</v>
      </c>
      <c r="E280" s="229"/>
      <c r="F280" s="229"/>
      <c r="G280" s="102"/>
      <c r="H280" s="4"/>
    </row>
    <row r="281" spans="1:8" ht="37.5" customHeight="1" thickBot="1">
      <c r="A281" s="99"/>
      <c r="B281" s="100"/>
      <c r="C281" s="173" t="s">
        <v>301</v>
      </c>
      <c r="D281" s="229" t="s">
        <v>307</v>
      </c>
      <c r="E281" s="229"/>
      <c r="F281" s="229"/>
      <c r="G281" s="102"/>
      <c r="H281" s="4"/>
    </row>
    <row r="282" spans="1:8" ht="37.5" customHeight="1" thickBot="1">
      <c r="A282" s="99"/>
      <c r="B282" s="100"/>
      <c r="C282" s="176" t="s">
        <v>308</v>
      </c>
      <c r="D282" s="213" t="s">
        <v>315</v>
      </c>
      <c r="E282" s="214"/>
      <c r="F282" s="215"/>
      <c r="G282" s="102"/>
      <c r="H282" s="4"/>
    </row>
    <row r="283" spans="1:8" ht="37.5" customHeight="1" thickBot="1">
      <c r="A283" s="99"/>
      <c r="B283" s="100"/>
      <c r="C283" s="172" t="s">
        <v>309</v>
      </c>
      <c r="D283" s="213" t="s">
        <v>316</v>
      </c>
      <c r="E283" s="214"/>
      <c r="F283" s="215"/>
      <c r="G283" s="102"/>
      <c r="H283" s="4"/>
    </row>
    <row r="284" spans="1:8" ht="37.5" customHeight="1" thickBot="1">
      <c r="A284" s="99"/>
      <c r="B284" s="100"/>
      <c r="C284" s="172" t="s">
        <v>310</v>
      </c>
      <c r="D284" s="213" t="s">
        <v>317</v>
      </c>
      <c r="E284" s="214"/>
      <c r="F284" s="215"/>
      <c r="G284" s="102"/>
      <c r="H284" s="4"/>
    </row>
    <row r="285" spans="1:8" ht="37.5" customHeight="1" thickBot="1">
      <c r="A285" s="99"/>
      <c r="B285" s="100"/>
      <c r="C285" s="172" t="s">
        <v>311</v>
      </c>
      <c r="D285" s="229" t="s">
        <v>318</v>
      </c>
      <c r="E285" s="229"/>
      <c r="F285" s="229"/>
      <c r="G285" s="102"/>
      <c r="H285" s="4"/>
    </row>
    <row r="286" spans="1:8" ht="62.25" customHeight="1" thickBot="1">
      <c r="A286" s="99"/>
      <c r="B286" s="100"/>
      <c r="C286" s="172" t="s">
        <v>312</v>
      </c>
      <c r="D286" s="229" t="s">
        <v>319</v>
      </c>
      <c r="E286" s="229"/>
      <c r="F286" s="229"/>
      <c r="G286" s="102"/>
      <c r="H286" s="4"/>
    </row>
    <row r="287" spans="1:8" ht="55.5" customHeight="1" thickBot="1">
      <c r="A287" s="99"/>
      <c r="B287" s="100"/>
      <c r="C287" s="172" t="s">
        <v>313</v>
      </c>
      <c r="D287" s="229" t="s">
        <v>320</v>
      </c>
      <c r="E287" s="229"/>
      <c r="F287" s="229"/>
      <c r="G287" s="102"/>
      <c r="H287" s="4"/>
    </row>
    <row r="288" spans="1:8" ht="55.5" customHeight="1" thickBot="1">
      <c r="A288" s="4"/>
      <c r="B288" s="4"/>
      <c r="C288" s="172" t="s">
        <v>314</v>
      </c>
      <c r="D288" s="229" t="s">
        <v>321</v>
      </c>
      <c r="E288" s="229"/>
      <c r="F288" s="229"/>
      <c r="G288" s="4"/>
      <c r="H288" s="4"/>
    </row>
    <row r="289" spans="1:8" ht="195.75" customHeight="1">
      <c r="A289" s="4"/>
      <c r="B289" s="4"/>
      <c r="C289" s="4"/>
      <c r="D289" s="4"/>
      <c r="E289" s="4"/>
      <c r="F289" s="4"/>
      <c r="G289" s="4"/>
      <c r="H289" s="4"/>
    </row>
    <row r="290" spans="1:8" ht="33" customHeight="1">
      <c r="A290" s="221" t="s">
        <v>198</v>
      </c>
      <c r="B290" s="222"/>
      <c r="C290" s="222"/>
      <c r="D290" s="222"/>
      <c r="E290" s="222"/>
      <c r="F290" s="222"/>
      <c r="G290" s="223"/>
      <c r="H290" s="4"/>
    </row>
    <row r="318" spans="2:6">
      <c r="B318" s="10"/>
      <c r="C318" s="10"/>
    </row>
    <row r="319" spans="2:6">
      <c r="B319" s="10"/>
      <c r="C319" s="10"/>
    </row>
    <row r="320" spans="2:6">
      <c r="B320" s="10"/>
      <c r="C320" s="10"/>
      <c r="D320" s="10"/>
      <c r="E320" s="10"/>
      <c r="F320" s="10"/>
    </row>
    <row r="321" spans="1:10" ht="21">
      <c r="B321" s="110"/>
      <c r="C321" s="110"/>
      <c r="D321" s="10"/>
      <c r="E321" s="10"/>
      <c r="F321" s="10"/>
      <c r="G321" s="36"/>
      <c r="H321" s="36"/>
      <c r="I321" s="36"/>
      <c r="J321" s="36"/>
    </row>
    <row r="322" spans="1:10" ht="21">
      <c r="B322" s="110"/>
      <c r="C322" s="110"/>
      <c r="D322" s="10"/>
      <c r="E322" s="10"/>
      <c r="F322" s="10"/>
      <c r="G322" s="36"/>
      <c r="H322" s="36"/>
      <c r="I322" s="36"/>
      <c r="J322" s="36"/>
    </row>
    <row r="323" spans="1:10" ht="21">
      <c r="B323" s="104"/>
      <c r="C323" s="104"/>
      <c r="D323" s="110"/>
      <c r="E323" s="110"/>
      <c r="F323" s="110"/>
    </row>
    <row r="324" spans="1:10" ht="24" customHeight="1">
      <c r="B324" s="105"/>
      <c r="C324" s="103"/>
      <c r="D324" s="110"/>
      <c r="E324" s="110"/>
      <c r="F324" s="110"/>
    </row>
    <row r="325" spans="1:10" ht="24" customHeight="1">
      <c r="B325" s="105"/>
      <c r="C325" s="103"/>
      <c r="D325" s="110"/>
      <c r="E325" s="110"/>
      <c r="F325" s="110"/>
    </row>
    <row r="326" spans="1:10" ht="24" customHeight="1">
      <c r="B326" s="105"/>
      <c r="C326" s="103"/>
      <c r="D326" s="110"/>
      <c r="E326" s="110"/>
      <c r="F326" s="110"/>
    </row>
    <row r="328" spans="1:10" ht="18.75">
      <c r="A328" s="221" t="s">
        <v>146</v>
      </c>
      <c r="B328" s="222"/>
      <c r="C328" s="222"/>
      <c r="D328" s="222"/>
      <c r="E328" s="222"/>
      <c r="F328" s="222"/>
      <c r="G328" s="223"/>
    </row>
    <row r="329" spans="1:10" ht="21">
      <c r="A329" s="230" t="s">
        <v>338</v>
      </c>
      <c r="B329" s="230"/>
      <c r="C329" s="230"/>
      <c r="D329" s="230"/>
      <c r="E329" s="230"/>
      <c r="F329" s="230"/>
      <c r="G329" s="230"/>
    </row>
    <row r="330" spans="1:10" ht="19.5" thickBot="1">
      <c r="B330" s="225" t="s">
        <v>100</v>
      </c>
      <c r="C330" s="226"/>
      <c r="D330" s="226"/>
      <c r="E330" s="226"/>
      <c r="F330" s="115"/>
      <c r="G330" s="10"/>
    </row>
    <row r="331" spans="1:10" ht="33.75" customHeight="1">
      <c r="B331" s="116" t="s">
        <v>16</v>
      </c>
      <c r="C331" s="117" t="s">
        <v>101</v>
      </c>
      <c r="D331" s="118" t="s">
        <v>102</v>
      </c>
      <c r="E331" s="118" t="s">
        <v>99</v>
      </c>
    </row>
    <row r="332" spans="1:10" ht="47.25" customHeight="1">
      <c r="B332" s="119" t="s">
        <v>175</v>
      </c>
      <c r="C332" s="148">
        <v>151</v>
      </c>
      <c r="D332" s="149">
        <v>148</v>
      </c>
      <c r="E332" s="149">
        <f t="shared" ref="E332:E337" si="1">+C332+D332</f>
        <v>299</v>
      </c>
    </row>
    <row r="333" spans="1:10" ht="47.25" customHeight="1">
      <c r="B333" s="120" t="s">
        <v>176</v>
      </c>
      <c r="C333" s="107">
        <v>122</v>
      </c>
      <c r="D333" s="107">
        <v>115</v>
      </c>
      <c r="E333" s="107">
        <f t="shared" si="1"/>
        <v>237</v>
      </c>
    </row>
    <row r="334" spans="1:10" ht="40.5" customHeight="1">
      <c r="B334" s="120" t="s">
        <v>177</v>
      </c>
      <c r="C334" s="107">
        <v>29</v>
      </c>
      <c r="D334" s="107">
        <v>33</v>
      </c>
      <c r="E334" s="107">
        <f t="shared" si="1"/>
        <v>62</v>
      </c>
    </row>
    <row r="335" spans="1:10" ht="66" customHeight="1">
      <c r="B335" s="120" t="s">
        <v>208</v>
      </c>
      <c r="C335" s="107">
        <v>101</v>
      </c>
      <c r="D335" s="107">
        <v>91</v>
      </c>
      <c r="E335" s="107">
        <f t="shared" si="1"/>
        <v>192</v>
      </c>
    </row>
    <row r="336" spans="1:10" ht="52.5" customHeight="1">
      <c r="B336" s="120" t="s">
        <v>178</v>
      </c>
      <c r="C336" s="107">
        <v>32</v>
      </c>
      <c r="D336" s="107">
        <v>26</v>
      </c>
      <c r="E336" s="107">
        <f t="shared" si="1"/>
        <v>58</v>
      </c>
    </row>
    <row r="337" spans="1:7" ht="39" customHeight="1">
      <c r="B337" s="120" t="s">
        <v>179</v>
      </c>
      <c r="C337" s="107">
        <v>6</v>
      </c>
      <c r="D337" s="107">
        <v>16</v>
      </c>
      <c r="E337" s="107">
        <f t="shared" si="1"/>
        <v>22</v>
      </c>
    </row>
    <row r="338" spans="1:7" ht="28.5" customHeight="1">
      <c r="A338" s="227" t="s">
        <v>220</v>
      </c>
      <c r="B338" s="228"/>
      <c r="C338" s="228"/>
      <c r="D338" s="228"/>
      <c r="E338" s="228"/>
      <c r="F338" s="228"/>
      <c r="G338" s="228"/>
    </row>
    <row r="339" spans="1:7" ht="17.25" customHeight="1" thickBot="1">
      <c r="A339" s="38"/>
      <c r="B339" s="38"/>
      <c r="C339" s="38"/>
      <c r="D339" s="38"/>
      <c r="E339" s="38"/>
      <c r="F339" s="38"/>
    </row>
    <row r="340" spans="1:7" ht="17.25" customHeight="1" thickBot="1">
      <c r="A340" s="216" t="s">
        <v>104</v>
      </c>
      <c r="B340" s="217"/>
      <c r="C340" s="218"/>
      <c r="D340" s="38"/>
      <c r="E340" s="38"/>
      <c r="F340" s="38"/>
    </row>
    <row r="341" spans="1:7" ht="17.25" customHeight="1" thickBot="1">
      <c r="A341" s="39" t="s">
        <v>103</v>
      </c>
      <c r="B341" s="39" t="s">
        <v>105</v>
      </c>
      <c r="C341" s="39" t="s">
        <v>106</v>
      </c>
      <c r="D341" s="242" t="s">
        <v>325</v>
      </c>
      <c r="E341" s="242"/>
      <c r="F341" s="179"/>
    </row>
    <row r="342" spans="1:7" ht="17.25" customHeight="1">
      <c r="A342" s="40" t="s">
        <v>322</v>
      </c>
      <c r="B342" s="41">
        <v>66</v>
      </c>
      <c r="C342" s="41">
        <v>55</v>
      </c>
      <c r="D342" s="242"/>
      <c r="E342" s="242"/>
      <c r="F342" s="179"/>
    </row>
    <row r="343" spans="1:7" ht="17.25" customHeight="1">
      <c r="A343" s="42" t="s">
        <v>323</v>
      </c>
      <c r="B343" s="41">
        <v>71</v>
      </c>
      <c r="C343" s="41">
        <v>48</v>
      </c>
      <c r="D343" s="242"/>
      <c r="E343" s="242"/>
      <c r="F343" s="179"/>
    </row>
    <row r="344" spans="1:7" ht="17.25" customHeight="1" thickBot="1">
      <c r="A344" s="43" t="s">
        <v>324</v>
      </c>
      <c r="B344" s="44">
        <v>100</v>
      </c>
      <c r="C344" s="44">
        <v>50</v>
      </c>
      <c r="D344" s="179"/>
      <c r="E344" s="179"/>
      <c r="F344" s="179"/>
    </row>
    <row r="345" spans="1:7" ht="17.25" customHeight="1" thickBot="1">
      <c r="A345" s="150" t="s">
        <v>107</v>
      </c>
      <c r="B345" s="151">
        <f>SUM(B342:B344)</f>
        <v>237</v>
      </c>
      <c r="C345" s="177">
        <f>SUM(C342:C344)</f>
        <v>153</v>
      </c>
      <c r="D345" s="178">
        <v>390</v>
      </c>
      <c r="E345" s="38"/>
      <c r="F345" s="38"/>
    </row>
    <row r="346" spans="1:7" ht="70.5" customHeight="1" thickBot="1">
      <c r="A346" s="38"/>
      <c r="B346" s="38"/>
      <c r="C346" s="38"/>
      <c r="D346" s="38"/>
      <c r="E346" s="38"/>
      <c r="F346" s="38"/>
    </row>
    <row r="347" spans="1:7" ht="17.25" customHeight="1" thickBot="1">
      <c r="A347" s="219" t="s">
        <v>108</v>
      </c>
      <c r="B347" s="220"/>
      <c r="C347" s="38"/>
      <c r="D347" s="38"/>
      <c r="E347" s="38"/>
      <c r="F347" s="38"/>
    </row>
    <row r="348" spans="1:7" ht="17.25" customHeight="1" thickBot="1">
      <c r="A348" s="39" t="s">
        <v>103</v>
      </c>
      <c r="B348" s="45" t="s">
        <v>107</v>
      </c>
      <c r="C348" s="38"/>
      <c r="D348" s="38"/>
      <c r="E348" s="38"/>
      <c r="F348" s="38"/>
    </row>
    <row r="349" spans="1:7" ht="17.25" customHeight="1">
      <c r="A349" s="40" t="s">
        <v>322</v>
      </c>
      <c r="B349" s="41">
        <v>62</v>
      </c>
      <c r="C349" s="38"/>
      <c r="D349" s="38"/>
      <c r="E349" s="38"/>
      <c r="F349" s="38"/>
    </row>
    <row r="350" spans="1:7" ht="17.25" customHeight="1">
      <c r="A350" s="42" t="s">
        <v>323</v>
      </c>
      <c r="B350" s="41">
        <v>55</v>
      </c>
      <c r="C350" s="38"/>
      <c r="D350" s="38"/>
      <c r="E350" s="38"/>
      <c r="F350" s="38"/>
    </row>
    <row r="351" spans="1:7" ht="17.25" customHeight="1" thickBot="1">
      <c r="A351" s="43" t="s">
        <v>324</v>
      </c>
      <c r="B351" s="46">
        <v>26</v>
      </c>
      <c r="C351" s="38"/>
      <c r="D351" s="38"/>
      <c r="E351" s="38"/>
      <c r="F351" s="38"/>
    </row>
    <row r="352" spans="1:7" ht="17.25" customHeight="1" thickBot="1">
      <c r="A352" s="150" t="s">
        <v>107</v>
      </c>
      <c r="B352" s="151">
        <f>SUM(B349:B351)</f>
        <v>143</v>
      </c>
      <c r="C352" s="38"/>
      <c r="D352" s="38"/>
      <c r="E352" s="38"/>
      <c r="F352" s="38"/>
    </row>
    <row r="353" spans="1:6" ht="17.25" customHeight="1" thickBot="1">
      <c r="A353" s="38"/>
      <c r="B353" s="38"/>
      <c r="C353" s="38"/>
      <c r="D353" s="38"/>
      <c r="E353" s="38"/>
      <c r="F353" s="38"/>
    </row>
    <row r="354" spans="1:6" ht="17.25" customHeight="1" thickBot="1">
      <c r="A354" s="216" t="s">
        <v>109</v>
      </c>
      <c r="B354" s="218"/>
      <c r="C354" s="38"/>
      <c r="D354" s="38"/>
      <c r="E354" s="38"/>
      <c r="F354" s="38"/>
    </row>
    <row r="355" spans="1:6" ht="17.25" customHeight="1" thickBot="1">
      <c r="A355" s="39" t="s">
        <v>103</v>
      </c>
      <c r="B355" s="45" t="s">
        <v>107</v>
      </c>
      <c r="C355" s="38"/>
      <c r="D355" s="38"/>
      <c r="E355" s="38"/>
      <c r="F355" s="38"/>
    </row>
    <row r="356" spans="1:6" ht="17.25" customHeight="1">
      <c r="A356" s="40" t="s">
        <v>322</v>
      </c>
      <c r="B356" s="41">
        <v>26</v>
      </c>
      <c r="C356" s="38"/>
      <c r="D356" s="38"/>
      <c r="E356" s="38"/>
      <c r="F356" s="38"/>
    </row>
    <row r="357" spans="1:6" ht="17.25" customHeight="1">
      <c r="A357" s="42" t="s">
        <v>323</v>
      </c>
      <c r="B357" s="41">
        <v>21</v>
      </c>
      <c r="C357" s="38"/>
      <c r="D357" s="38"/>
      <c r="E357" s="38"/>
      <c r="F357" s="38"/>
    </row>
    <row r="358" spans="1:6" ht="17.25" customHeight="1" thickBot="1">
      <c r="A358" s="43" t="s">
        <v>324</v>
      </c>
      <c r="B358" s="46">
        <v>39</v>
      </c>
      <c r="C358" s="38"/>
      <c r="D358" s="38"/>
      <c r="E358" s="38"/>
      <c r="F358" s="38"/>
    </row>
    <row r="359" spans="1:6" ht="17.25" customHeight="1" thickBot="1">
      <c r="A359" s="150" t="s">
        <v>107</v>
      </c>
      <c r="B359" s="151">
        <f>SUM(B356:B358)</f>
        <v>86</v>
      </c>
      <c r="C359" s="38"/>
      <c r="D359" s="38"/>
      <c r="E359" s="38"/>
      <c r="F359" s="38"/>
    </row>
    <row r="360" spans="1:6" ht="17.25" customHeight="1" thickBot="1">
      <c r="A360" s="38"/>
      <c r="B360" s="38"/>
      <c r="C360" s="38"/>
      <c r="D360" s="38"/>
      <c r="E360" s="38"/>
      <c r="F360" s="38"/>
    </row>
    <row r="361" spans="1:6" ht="17.25" customHeight="1" thickBot="1">
      <c r="A361" s="216" t="s">
        <v>194</v>
      </c>
      <c r="B361" s="218"/>
      <c r="C361" s="38"/>
      <c r="D361" s="38"/>
      <c r="E361" s="38"/>
      <c r="F361" s="38"/>
    </row>
    <row r="362" spans="1:6" ht="17.25" customHeight="1" thickBot="1">
      <c r="A362" s="39" t="s">
        <v>103</v>
      </c>
      <c r="B362" s="45" t="s">
        <v>107</v>
      </c>
      <c r="C362" s="38"/>
      <c r="D362" s="38"/>
      <c r="E362" s="38"/>
      <c r="F362" s="38"/>
    </row>
    <row r="363" spans="1:6" ht="17.25" customHeight="1">
      <c r="A363" s="40" t="s">
        <v>322</v>
      </c>
      <c r="B363" s="41">
        <v>2</v>
      </c>
      <c r="C363" s="38"/>
      <c r="D363" s="38"/>
      <c r="E363" s="38"/>
      <c r="F363" s="38"/>
    </row>
    <row r="364" spans="1:6" ht="17.25" customHeight="1">
      <c r="A364" s="42" t="s">
        <v>323</v>
      </c>
      <c r="B364" s="41">
        <v>1</v>
      </c>
      <c r="C364" s="38"/>
      <c r="D364" s="38"/>
      <c r="E364" s="38"/>
      <c r="F364" s="38"/>
    </row>
    <row r="365" spans="1:6" ht="17.25" customHeight="1" thickBot="1">
      <c r="A365" s="43" t="s">
        <v>324</v>
      </c>
      <c r="B365" s="46">
        <v>0</v>
      </c>
      <c r="C365" s="38"/>
      <c r="D365" s="38"/>
      <c r="E365" s="38"/>
      <c r="F365" s="38"/>
    </row>
    <row r="366" spans="1:6" ht="17.25" customHeight="1" thickBot="1">
      <c r="A366" s="150" t="s">
        <v>107</v>
      </c>
      <c r="B366" s="151">
        <v>3</v>
      </c>
      <c r="C366" s="38"/>
      <c r="D366" s="38"/>
      <c r="E366" s="38"/>
      <c r="F366" s="38"/>
    </row>
    <row r="367" spans="1:6" ht="17.25" customHeight="1" thickBot="1">
      <c r="A367" s="38"/>
      <c r="B367" s="38"/>
      <c r="C367" s="38"/>
      <c r="D367" s="38"/>
      <c r="E367" s="38"/>
      <c r="F367" s="38"/>
    </row>
    <row r="368" spans="1:6" ht="17.25" customHeight="1" thickBot="1">
      <c r="A368" s="216" t="s">
        <v>110</v>
      </c>
      <c r="B368" s="218"/>
      <c r="C368" s="38"/>
      <c r="D368" s="38"/>
      <c r="E368" s="38"/>
      <c r="F368" s="38"/>
    </row>
    <row r="369" spans="1:6" ht="17.25" customHeight="1" thickBot="1">
      <c r="A369" s="39" t="s">
        <v>103</v>
      </c>
      <c r="B369" s="45" t="s">
        <v>107</v>
      </c>
      <c r="C369" s="38"/>
      <c r="D369" s="38"/>
      <c r="E369" s="38"/>
      <c r="F369" s="38"/>
    </row>
    <row r="370" spans="1:6" ht="17.25" customHeight="1">
      <c r="A370" s="40" t="s">
        <v>322</v>
      </c>
      <c r="B370" s="41">
        <v>48</v>
      </c>
      <c r="C370" s="38"/>
      <c r="D370" s="38"/>
      <c r="E370" s="38"/>
      <c r="F370" s="38"/>
    </row>
    <row r="371" spans="1:6" ht="17.25" customHeight="1">
      <c r="A371" s="42" t="s">
        <v>323</v>
      </c>
      <c r="B371" s="41">
        <v>41</v>
      </c>
      <c r="C371" s="38"/>
      <c r="D371" s="38"/>
      <c r="E371" s="38"/>
      <c r="F371" s="38"/>
    </row>
    <row r="372" spans="1:6" ht="17.25" customHeight="1" thickBot="1">
      <c r="A372" s="43" t="s">
        <v>324</v>
      </c>
      <c r="B372" s="46">
        <v>44</v>
      </c>
      <c r="C372" s="38"/>
      <c r="D372" s="38"/>
      <c r="E372" s="38"/>
      <c r="F372" s="38"/>
    </row>
    <row r="373" spans="1:6" ht="17.25" customHeight="1" thickBot="1">
      <c r="A373" s="150" t="s">
        <v>107</v>
      </c>
      <c r="B373" s="151">
        <f>SUM(B370:B372)</f>
        <v>133</v>
      </c>
      <c r="C373" s="38"/>
      <c r="D373" s="38"/>
      <c r="E373" s="38"/>
      <c r="F373" s="38"/>
    </row>
    <row r="374" spans="1:6" ht="17.25" customHeight="1">
      <c r="A374" s="38"/>
      <c r="B374" s="38"/>
      <c r="C374" s="38"/>
      <c r="D374" s="38"/>
      <c r="E374" s="38"/>
      <c r="F374" s="38"/>
    </row>
    <row r="375" spans="1:6" ht="17.25" customHeight="1" thickBot="1">
      <c r="A375" s="180" t="s">
        <v>180</v>
      </c>
      <c r="B375" s="180" t="s">
        <v>181</v>
      </c>
      <c r="C375" s="181"/>
      <c r="D375" s="204"/>
      <c r="E375" s="204"/>
      <c r="F375" s="181"/>
    </row>
    <row r="376" spans="1:6" ht="17.25" customHeight="1" thickBot="1">
      <c r="A376" s="91" t="s">
        <v>103</v>
      </c>
      <c r="B376" s="182" t="s">
        <v>107</v>
      </c>
      <c r="C376" s="181"/>
      <c r="D376" s="183"/>
      <c r="E376" s="184"/>
      <c r="F376" s="181"/>
    </row>
    <row r="377" spans="1:6" ht="17.25" customHeight="1">
      <c r="A377" s="92" t="s">
        <v>322</v>
      </c>
      <c r="B377" s="93">
        <f>--B809</f>
        <v>0</v>
      </c>
      <c r="C377" s="181"/>
      <c r="D377" s="185"/>
      <c r="E377" s="186"/>
      <c r="F377" s="181"/>
    </row>
    <row r="378" spans="1:6" ht="17.25" customHeight="1">
      <c r="A378" s="94" t="s">
        <v>323</v>
      </c>
      <c r="B378" s="41">
        <v>1</v>
      </c>
      <c r="C378" s="181"/>
      <c r="D378" s="185"/>
      <c r="E378" s="186"/>
      <c r="F378" s="181"/>
    </row>
    <row r="379" spans="1:6" ht="17.25" customHeight="1" thickBot="1">
      <c r="A379" s="95" t="s">
        <v>324</v>
      </c>
      <c r="B379" s="46">
        <v>1</v>
      </c>
      <c r="C379" s="181"/>
      <c r="D379" s="185"/>
      <c r="E379" s="186"/>
      <c r="F379" s="181"/>
    </row>
    <row r="380" spans="1:6" ht="17.25" customHeight="1" thickBot="1">
      <c r="A380" s="150" t="s">
        <v>107</v>
      </c>
      <c r="B380" s="151">
        <v>2</v>
      </c>
      <c r="C380" s="181"/>
      <c r="D380" s="187"/>
      <c r="E380" s="188"/>
      <c r="F380" s="181"/>
    </row>
    <row r="381" spans="1:6" ht="17.25" customHeight="1">
      <c r="A381" s="205"/>
      <c r="B381" s="206"/>
      <c r="C381" s="206"/>
      <c r="D381" s="206"/>
      <c r="E381" s="206"/>
      <c r="F381" s="189"/>
    </row>
    <row r="382" spans="1:6" ht="28.5" customHeight="1" thickBot="1">
      <c r="A382" s="190"/>
      <c r="B382" s="38"/>
      <c r="C382" s="38"/>
      <c r="D382" s="38"/>
      <c r="E382" s="38"/>
      <c r="F382" s="38"/>
    </row>
    <row r="383" spans="1:6" ht="35.25" customHeight="1" thickBot="1">
      <c r="A383" s="207" t="s">
        <v>219</v>
      </c>
      <c r="B383" s="208"/>
      <c r="C383" s="38"/>
      <c r="D383" s="38"/>
      <c r="E383" s="38"/>
      <c r="F383" s="38"/>
    </row>
    <row r="384" spans="1:6" ht="17.25" customHeight="1" thickBot="1">
      <c r="A384" s="39" t="s">
        <v>103</v>
      </c>
      <c r="B384" s="45" t="s">
        <v>107</v>
      </c>
      <c r="C384" s="38"/>
      <c r="D384" s="38"/>
      <c r="E384" s="38"/>
      <c r="F384" s="38"/>
    </row>
    <row r="385" spans="1:7" ht="17.25" customHeight="1">
      <c r="A385" s="40" t="s">
        <v>322</v>
      </c>
      <c r="B385" s="41">
        <v>27</v>
      </c>
      <c r="C385" s="38"/>
      <c r="D385" s="38"/>
      <c r="E385" s="38"/>
      <c r="F385" s="38"/>
    </row>
    <row r="386" spans="1:7" ht="17.25" customHeight="1">
      <c r="A386" s="42" t="s">
        <v>323</v>
      </c>
      <c r="B386" s="41">
        <v>44</v>
      </c>
      <c r="C386" s="38"/>
      <c r="D386" s="38"/>
      <c r="E386" s="38"/>
      <c r="F386" s="38"/>
    </row>
    <row r="387" spans="1:7" ht="17.25" customHeight="1" thickBot="1">
      <c r="A387" s="43" t="s">
        <v>324</v>
      </c>
      <c r="B387" s="46">
        <v>30</v>
      </c>
      <c r="C387" s="38"/>
      <c r="D387" s="38"/>
      <c r="E387" s="38"/>
      <c r="F387" s="38"/>
    </row>
    <row r="388" spans="1:7" ht="17.25" customHeight="1" thickBot="1">
      <c r="A388" s="150" t="s">
        <v>107</v>
      </c>
      <c r="B388" s="151">
        <f>SUM(B385:B387)</f>
        <v>101</v>
      </c>
      <c r="C388" s="38"/>
      <c r="D388" s="38"/>
      <c r="E388" s="38"/>
      <c r="F388" s="38"/>
    </row>
    <row r="389" spans="1:7" ht="17.25" customHeight="1">
      <c r="A389" s="38"/>
      <c r="B389" s="38"/>
      <c r="C389" s="38"/>
      <c r="D389" s="38"/>
      <c r="E389" s="38"/>
      <c r="F389" s="38"/>
    </row>
    <row r="390" spans="1:7" ht="17.25" customHeight="1">
      <c r="A390" s="38"/>
      <c r="B390" s="38"/>
      <c r="C390" s="38"/>
      <c r="D390" s="38"/>
      <c r="E390" s="38"/>
      <c r="F390" s="38"/>
    </row>
    <row r="391" spans="1:7" ht="17.25" customHeight="1">
      <c r="A391" s="158"/>
      <c r="B391" s="158"/>
      <c r="C391" s="158" t="s">
        <v>264</v>
      </c>
      <c r="D391" s="158"/>
      <c r="E391" s="158"/>
      <c r="F391" s="158"/>
      <c r="G391" s="159"/>
    </row>
    <row r="392" spans="1:7" ht="17.25" customHeight="1" thickBot="1">
      <c r="A392" s="38"/>
      <c r="B392" s="38"/>
      <c r="C392" s="38"/>
      <c r="D392" s="38"/>
      <c r="E392" s="38"/>
      <c r="F392" s="38"/>
    </row>
    <row r="393" spans="1:7" ht="17.25" customHeight="1" thickBot="1">
      <c r="A393" s="38"/>
      <c r="B393" s="209" t="s">
        <v>326</v>
      </c>
      <c r="C393" s="210"/>
      <c r="D393" s="210"/>
      <c r="E393" s="210"/>
      <c r="F393" s="211"/>
    </row>
    <row r="394" spans="1:7" ht="17.25" customHeight="1" thickBot="1">
      <c r="A394" s="38"/>
      <c r="B394" s="192"/>
      <c r="C394" s="193" t="s">
        <v>260</v>
      </c>
      <c r="D394" s="193" t="s">
        <v>261</v>
      </c>
      <c r="E394" s="193" t="s">
        <v>262</v>
      </c>
      <c r="F394" s="193" t="s">
        <v>263</v>
      </c>
    </row>
    <row r="395" spans="1:7" ht="17.25" customHeight="1" thickBot="1">
      <c r="A395" s="38"/>
      <c r="B395" s="192" t="s">
        <v>322</v>
      </c>
      <c r="C395" s="194">
        <v>15</v>
      </c>
      <c r="D395" s="195">
        <v>54</v>
      </c>
      <c r="E395" s="196">
        <v>20</v>
      </c>
      <c r="F395" s="194">
        <v>20</v>
      </c>
    </row>
    <row r="396" spans="1:7" ht="17.25" customHeight="1" thickBot="1">
      <c r="A396" s="38"/>
      <c r="B396" s="192" t="s">
        <v>327</v>
      </c>
      <c r="C396" s="194">
        <v>9</v>
      </c>
      <c r="D396" s="197">
        <v>46</v>
      </c>
      <c r="E396" s="194">
        <v>15</v>
      </c>
      <c r="F396" s="194">
        <v>30</v>
      </c>
    </row>
    <row r="397" spans="1:7" ht="17.25" customHeight="1" thickBot="1">
      <c r="A397" s="38"/>
      <c r="B397" s="192" t="s">
        <v>324</v>
      </c>
      <c r="C397" s="194">
        <v>18</v>
      </c>
      <c r="D397" s="194">
        <v>55</v>
      </c>
      <c r="E397" s="194">
        <v>59</v>
      </c>
      <c r="F397" s="194">
        <v>51</v>
      </c>
    </row>
    <row r="398" spans="1:7" ht="17.25" customHeight="1" thickBot="1">
      <c r="A398" s="38"/>
      <c r="B398" s="192" t="s">
        <v>107</v>
      </c>
      <c r="C398" s="193">
        <v>42</v>
      </c>
      <c r="D398" s="193">
        <v>155</v>
      </c>
      <c r="E398" s="193">
        <v>94</v>
      </c>
      <c r="F398" s="193">
        <v>101</v>
      </c>
    </row>
    <row r="399" spans="1:7" ht="17.25" customHeight="1">
      <c r="A399" s="38"/>
      <c r="B399" s="157"/>
      <c r="C399"/>
      <c r="D399"/>
      <c r="E399"/>
      <c r="F399"/>
    </row>
    <row r="400" spans="1:7" ht="180" customHeight="1">
      <c r="A400" s="38"/>
      <c r="B400" s="157"/>
      <c r="C400"/>
      <c r="D400"/>
      <c r="E400"/>
      <c r="F400"/>
    </row>
    <row r="401" spans="1:7" ht="102.75" customHeight="1">
      <c r="A401" s="38"/>
      <c r="B401" s="38"/>
      <c r="C401" s="96"/>
      <c r="D401" s="97"/>
      <c r="E401" s="38"/>
      <c r="F401" s="38"/>
    </row>
    <row r="402" spans="1:7" ht="18.75">
      <c r="A402" s="221" t="s">
        <v>148</v>
      </c>
      <c r="B402" s="222"/>
      <c r="C402" s="222"/>
      <c r="D402" s="222"/>
      <c r="E402" s="222"/>
      <c r="F402" s="222"/>
      <c r="G402" s="223"/>
    </row>
    <row r="403" spans="1:7" ht="18.75">
      <c r="A403" s="224" t="s">
        <v>197</v>
      </c>
      <c r="B403" s="224"/>
      <c r="C403" s="224"/>
      <c r="D403" s="224"/>
      <c r="E403" s="224"/>
      <c r="F403" s="224"/>
      <c r="G403" s="224"/>
    </row>
    <row r="404" spans="1:7" ht="20.25" customHeight="1">
      <c r="A404" s="82"/>
      <c r="B404" s="82"/>
      <c r="C404" s="82"/>
    </row>
    <row r="405" spans="1:7" ht="30">
      <c r="A405" s="198" t="s">
        <v>328</v>
      </c>
      <c r="B405"/>
      <c r="D405" s="82"/>
      <c r="E405" s="82"/>
      <c r="F405" s="155"/>
    </row>
    <row r="406" spans="1:7" ht="15.75">
      <c r="A406" s="199">
        <v>46136</v>
      </c>
      <c r="B406" s="81"/>
    </row>
    <row r="407" spans="1:7">
      <c r="A407"/>
      <c r="F407" s="153"/>
    </row>
    <row r="408" spans="1:7">
      <c r="A408" s="81" t="s">
        <v>329</v>
      </c>
    </row>
    <row r="409" spans="1:7">
      <c r="A409" s="191"/>
    </row>
    <row r="410" spans="1:7">
      <c r="A410" s="153"/>
    </row>
    <row r="411" spans="1:7">
      <c r="A411" s="81"/>
    </row>
    <row r="412" spans="1:7" ht="18.75">
      <c r="A412" s="154"/>
    </row>
    <row r="413" spans="1:7">
      <c r="A413"/>
    </row>
    <row r="414" spans="1:7">
      <c r="A414" s="147"/>
    </row>
    <row r="415" spans="1:7">
      <c r="A415" s="81"/>
    </row>
    <row r="416" spans="1:7">
      <c r="A416" s="147"/>
    </row>
    <row r="423" spans="1:2">
      <c r="B423" s="81"/>
    </row>
    <row r="424" spans="1:2" ht="30">
      <c r="A424" s="198" t="s">
        <v>330</v>
      </c>
      <c r="B424" s="81"/>
    </row>
    <row r="425" spans="1:2">
      <c r="A425" s="200"/>
      <c r="B425" s="81"/>
    </row>
    <row r="426" spans="1:2">
      <c r="A426" s="200" t="s">
        <v>331</v>
      </c>
      <c r="B426" s="81"/>
    </row>
    <row r="427" spans="1:2">
      <c r="A427" s="81" t="s">
        <v>332</v>
      </c>
      <c r="B427" s="81"/>
    </row>
    <row r="428" spans="1:2">
      <c r="B428" s="81"/>
    </row>
    <row r="429" spans="1:2">
      <c r="B429" s="81"/>
    </row>
    <row r="430" spans="1:2">
      <c r="B430" s="81"/>
    </row>
    <row r="431" spans="1:2">
      <c r="B431" s="81"/>
    </row>
    <row r="432" spans="1:2">
      <c r="B432" s="81"/>
    </row>
    <row r="433" spans="1:6">
      <c r="B433" s="81"/>
    </row>
    <row r="434" spans="1:6">
      <c r="B434" s="81"/>
    </row>
    <row r="435" spans="1:6">
      <c r="B435" s="81"/>
    </row>
    <row r="436" spans="1:6" ht="20.25">
      <c r="A436" s="152"/>
    </row>
    <row r="437" spans="1:6">
      <c r="A437"/>
    </row>
    <row r="438" spans="1:6">
      <c r="A438" s="153"/>
    </row>
    <row r="439" spans="1:6">
      <c r="A439" s="81"/>
    </row>
    <row r="442" spans="1:6" ht="63.75" customHeight="1">
      <c r="A442" s="212" t="s">
        <v>333</v>
      </c>
      <c r="B442" s="212"/>
      <c r="C442" s="212"/>
      <c r="D442" s="212"/>
      <c r="E442" s="212"/>
      <c r="F442" s="212"/>
    </row>
    <row r="443" spans="1:6" ht="18.75">
      <c r="A443"/>
      <c r="B443" s="121"/>
    </row>
    <row r="444" spans="1:6">
      <c r="A444" s="200" t="s">
        <v>334</v>
      </c>
      <c r="B444"/>
    </row>
    <row r="445" spans="1:6">
      <c r="A445" s="191"/>
      <c r="B445" s="81"/>
    </row>
    <row r="446" spans="1:6" ht="15.75">
      <c r="A446"/>
      <c r="B446" s="122"/>
    </row>
    <row r="447" spans="1:6">
      <c r="A447" s="81" t="s">
        <v>335</v>
      </c>
    </row>
    <row r="448" spans="1:6">
      <c r="A448" s="191"/>
    </row>
    <row r="449" spans="1:2" ht="18.75">
      <c r="A449" s="154"/>
    </row>
    <row r="450" spans="1:2" ht="18.75">
      <c r="A450" s="156"/>
    </row>
    <row r="451" spans="1:2">
      <c r="A451" s="81"/>
    </row>
    <row r="452" spans="1:2">
      <c r="B452" s="140"/>
    </row>
    <row r="453" spans="1:2">
      <c r="B453" s="81"/>
    </row>
    <row r="465" spans="2:2" ht="15.75">
      <c r="B465" s="47"/>
    </row>
    <row r="466" spans="2:2">
      <c r="B466" s="81"/>
    </row>
    <row r="467" spans="2:2">
      <c r="B467"/>
    </row>
    <row r="468" spans="2:2" ht="18">
      <c r="B468" s="123"/>
    </row>
    <row r="469" spans="2:2" ht="18">
      <c r="B469" s="123"/>
    </row>
    <row r="470" spans="2:2" ht="18">
      <c r="B470" s="123"/>
    </row>
    <row r="471" spans="2:2" ht="18">
      <c r="B471" s="123"/>
    </row>
    <row r="472" spans="2:2" ht="18">
      <c r="B472" s="123"/>
    </row>
    <row r="473" spans="2:2" ht="18">
      <c r="B473" s="123"/>
    </row>
    <row r="474" spans="2:2" ht="18">
      <c r="B474" s="123"/>
    </row>
    <row r="475" spans="2:2">
      <c r="B475"/>
    </row>
    <row r="476" spans="2:2">
      <c r="B476" s="81"/>
    </row>
    <row r="477" spans="2:2" ht="15.75">
      <c r="B477" s="124"/>
    </row>
    <row r="478" spans="2:2" ht="15.75">
      <c r="B478" s="125"/>
    </row>
    <row r="479" spans="2:2">
      <c r="B479"/>
    </row>
    <row r="480" spans="2:2">
      <c r="B480" s="81"/>
    </row>
    <row r="482" spans="2:2">
      <c r="B482" s="81"/>
    </row>
  </sheetData>
  <mergeCells count="262">
    <mergeCell ref="A72:G72"/>
    <mergeCell ref="E77:G77"/>
    <mergeCell ref="A208:G208"/>
    <mergeCell ref="D268:F268"/>
    <mergeCell ref="D269:F269"/>
    <mergeCell ref="A266:G266"/>
    <mergeCell ref="A290:G290"/>
    <mergeCell ref="D271:F271"/>
    <mergeCell ref="D272:F272"/>
    <mergeCell ref="A255:G255"/>
    <mergeCell ref="A250:G250"/>
    <mergeCell ref="A251:G251"/>
    <mergeCell ref="D244:G244"/>
    <mergeCell ref="C259:E259"/>
    <mergeCell ref="A262:G262"/>
    <mergeCell ref="D288:F288"/>
    <mergeCell ref="D274:F274"/>
    <mergeCell ref="C258:E258"/>
    <mergeCell ref="F258:G258"/>
    <mergeCell ref="F259:G259"/>
    <mergeCell ref="A74:G74"/>
    <mergeCell ref="A105:G105"/>
    <mergeCell ref="F100:G100"/>
    <mergeCell ref="A101:G101"/>
    <mergeCell ref="C100:D100"/>
    <mergeCell ref="F98:G98"/>
    <mergeCell ref="D287:F287"/>
    <mergeCell ref="A119:G119"/>
    <mergeCell ref="A215:G215"/>
    <mergeCell ref="A243:C243"/>
    <mergeCell ref="A247:C247"/>
    <mergeCell ref="D241:G241"/>
    <mergeCell ref="D243:G243"/>
    <mergeCell ref="A239:G239"/>
    <mergeCell ref="A240:C240"/>
    <mergeCell ref="A232:G232"/>
    <mergeCell ref="A224:G224"/>
    <mergeCell ref="A226:B226"/>
    <mergeCell ref="A236:G236"/>
    <mergeCell ref="C237:D237"/>
    <mergeCell ref="D240:G240"/>
    <mergeCell ref="A241:C241"/>
    <mergeCell ref="A244:C244"/>
    <mergeCell ref="C231:D231"/>
    <mergeCell ref="F231:G231"/>
    <mergeCell ref="A246:C246"/>
    <mergeCell ref="D246:G246"/>
    <mergeCell ref="D276:F276"/>
    <mergeCell ref="D277:F277"/>
    <mergeCell ref="B75:D75"/>
    <mergeCell ref="E75:G75"/>
    <mergeCell ref="B76:D76"/>
    <mergeCell ref="E76:G76"/>
    <mergeCell ref="B77:D77"/>
    <mergeCell ref="F233:G233"/>
    <mergeCell ref="C253:E253"/>
    <mergeCell ref="F253:G253"/>
    <mergeCell ref="D247:G247"/>
    <mergeCell ref="A248:G248"/>
    <mergeCell ref="A245:C245"/>
    <mergeCell ref="D245:G245"/>
    <mergeCell ref="C252:E252"/>
    <mergeCell ref="F252:G252"/>
    <mergeCell ref="C238:D238"/>
    <mergeCell ref="F238:G238"/>
    <mergeCell ref="A123:G123"/>
    <mergeCell ref="A106:G106"/>
    <mergeCell ref="C99:D99"/>
    <mergeCell ref="F99:G99"/>
    <mergeCell ref="C227:D227"/>
    <mergeCell ref="A220:G220"/>
    <mergeCell ref="D221:F221"/>
    <mergeCell ref="B121:E121"/>
    <mergeCell ref="A216:B216"/>
    <mergeCell ref="A217:B217"/>
    <mergeCell ref="C216:D216"/>
    <mergeCell ref="E209:F209"/>
    <mergeCell ref="C210:D210"/>
    <mergeCell ref="E210:F210"/>
    <mergeCell ref="C209:D209"/>
    <mergeCell ref="E211:F211"/>
    <mergeCell ref="C211:D211"/>
    <mergeCell ref="A213:G213"/>
    <mergeCell ref="F217:G217"/>
    <mergeCell ref="A201:B201"/>
    <mergeCell ref="E212:F212"/>
    <mergeCell ref="C212:D212"/>
    <mergeCell ref="F216:G216"/>
    <mergeCell ref="C217:D217"/>
    <mergeCell ref="B46:C46"/>
    <mergeCell ref="D46:E46"/>
    <mergeCell ref="D51:E51"/>
    <mergeCell ref="F51:G51"/>
    <mergeCell ref="B51:C51"/>
    <mergeCell ref="D43:E43"/>
    <mergeCell ref="D49:E49"/>
    <mergeCell ref="A207:G207"/>
    <mergeCell ref="E70:G70"/>
    <mergeCell ref="B71:D71"/>
    <mergeCell ref="F47:G47"/>
    <mergeCell ref="B48:C48"/>
    <mergeCell ref="D48:E48"/>
    <mergeCell ref="F48:G48"/>
    <mergeCell ref="B49:C49"/>
    <mergeCell ref="F49:G49"/>
    <mergeCell ref="B50:C50"/>
    <mergeCell ref="E63:F63"/>
    <mergeCell ref="E64:F64"/>
    <mergeCell ref="A96:G96"/>
    <mergeCell ref="C97:D97"/>
    <mergeCell ref="A78:G78"/>
    <mergeCell ref="E97:F97"/>
    <mergeCell ref="C98:D98"/>
    <mergeCell ref="A56:D56"/>
    <mergeCell ref="E53:G53"/>
    <mergeCell ref="E54:G54"/>
    <mergeCell ref="E55:G55"/>
    <mergeCell ref="E56:G56"/>
    <mergeCell ref="D30:E30"/>
    <mergeCell ref="D29:E29"/>
    <mergeCell ref="D27:E27"/>
    <mergeCell ref="F30:G30"/>
    <mergeCell ref="F28:G28"/>
    <mergeCell ref="F46:G46"/>
    <mergeCell ref="B47:C47"/>
    <mergeCell ref="A54:D54"/>
    <mergeCell ref="A55:D55"/>
    <mergeCell ref="B31:C31"/>
    <mergeCell ref="B39:C39"/>
    <mergeCell ref="F31:G31"/>
    <mergeCell ref="F39:G39"/>
    <mergeCell ref="D47:E47"/>
    <mergeCell ref="F41:G41"/>
    <mergeCell ref="B44:C44"/>
    <mergeCell ref="D44:E44"/>
    <mergeCell ref="A53:D53"/>
    <mergeCell ref="D42:E42"/>
    <mergeCell ref="E71:G71"/>
    <mergeCell ref="A68:G68"/>
    <mergeCell ref="A69:G69"/>
    <mergeCell ref="B63:C63"/>
    <mergeCell ref="A58:G58"/>
    <mergeCell ref="A59:G59"/>
    <mergeCell ref="A60:G60"/>
    <mergeCell ref="E67:F67"/>
    <mergeCell ref="B66:C66"/>
    <mergeCell ref="E66:F66"/>
    <mergeCell ref="B65:C65"/>
    <mergeCell ref="E65:F65"/>
    <mergeCell ref="B67:C67"/>
    <mergeCell ref="A62:G62"/>
    <mergeCell ref="B70:D70"/>
    <mergeCell ref="A61:G61"/>
    <mergeCell ref="B5:F7"/>
    <mergeCell ref="B33:F34"/>
    <mergeCell ref="B35:C35"/>
    <mergeCell ref="B36:C36"/>
    <mergeCell ref="E35:F35"/>
    <mergeCell ref="E36:F36"/>
    <mergeCell ref="D26:E26"/>
    <mergeCell ref="B30:C30"/>
    <mergeCell ref="B29:C29"/>
    <mergeCell ref="F26:G26"/>
    <mergeCell ref="A9:G10"/>
    <mergeCell ref="A11:G11"/>
    <mergeCell ref="A14:G14"/>
    <mergeCell ref="A22:G22"/>
    <mergeCell ref="A23:G23"/>
    <mergeCell ref="A15:G20"/>
    <mergeCell ref="B28:C28"/>
    <mergeCell ref="F29:G29"/>
    <mergeCell ref="D31:E31"/>
    <mergeCell ref="B24:C24"/>
    <mergeCell ref="D24:E24"/>
    <mergeCell ref="F24:G24"/>
    <mergeCell ref="B25:C25"/>
    <mergeCell ref="D25:E25"/>
    <mergeCell ref="F25:G25"/>
    <mergeCell ref="B26:C26"/>
    <mergeCell ref="B27:C27"/>
    <mergeCell ref="B52:C52"/>
    <mergeCell ref="F52:G52"/>
    <mergeCell ref="F44:G44"/>
    <mergeCell ref="F43:G43"/>
    <mergeCell ref="F42:G42"/>
    <mergeCell ref="D40:E40"/>
    <mergeCell ref="B40:C40"/>
    <mergeCell ref="F40:G40"/>
    <mergeCell ref="D39:E39"/>
    <mergeCell ref="F27:G27"/>
    <mergeCell ref="D28:E28"/>
    <mergeCell ref="B43:C43"/>
    <mergeCell ref="B41:C41"/>
    <mergeCell ref="D41:E41"/>
    <mergeCell ref="B42:C42"/>
    <mergeCell ref="D52:E52"/>
    <mergeCell ref="D50:E50"/>
    <mergeCell ref="F50:G50"/>
    <mergeCell ref="B45:C45"/>
    <mergeCell ref="D45:E45"/>
    <mergeCell ref="F45:G45"/>
    <mergeCell ref="D222:F222"/>
    <mergeCell ref="F218:G218"/>
    <mergeCell ref="E227:G227"/>
    <mergeCell ref="A227:B227"/>
    <mergeCell ref="A219:G219"/>
    <mergeCell ref="A225:G225"/>
    <mergeCell ref="A218:B218"/>
    <mergeCell ref="C230:D230"/>
    <mergeCell ref="C218:D218"/>
    <mergeCell ref="A229:G229"/>
    <mergeCell ref="F230:G230"/>
    <mergeCell ref="C226:D226"/>
    <mergeCell ref="E226:G226"/>
    <mergeCell ref="C234:E234"/>
    <mergeCell ref="F237:G237"/>
    <mergeCell ref="A242:C242"/>
    <mergeCell ref="D242:G242"/>
    <mergeCell ref="F234:G234"/>
    <mergeCell ref="A268:B268"/>
    <mergeCell ref="C233:E233"/>
    <mergeCell ref="A368:B368"/>
    <mergeCell ref="D341:E343"/>
    <mergeCell ref="D273:F273"/>
    <mergeCell ref="D270:F270"/>
    <mergeCell ref="D275:F275"/>
    <mergeCell ref="C254:E254"/>
    <mergeCell ref="F254:G254"/>
    <mergeCell ref="A257:G257"/>
    <mergeCell ref="C265:E265"/>
    <mergeCell ref="F265:G265"/>
    <mergeCell ref="C263:E263"/>
    <mergeCell ref="F263:G263"/>
    <mergeCell ref="C264:E264"/>
    <mergeCell ref="F264:G264"/>
    <mergeCell ref="C260:E260"/>
    <mergeCell ref="F260:G260"/>
    <mergeCell ref="A261:G261"/>
    <mergeCell ref="D375:E375"/>
    <mergeCell ref="A381:E381"/>
    <mergeCell ref="A383:B383"/>
    <mergeCell ref="B393:F393"/>
    <mergeCell ref="A442:F442"/>
    <mergeCell ref="D278:F278"/>
    <mergeCell ref="D282:F282"/>
    <mergeCell ref="D283:F283"/>
    <mergeCell ref="D284:F284"/>
    <mergeCell ref="A340:C340"/>
    <mergeCell ref="A347:B347"/>
    <mergeCell ref="A354:B354"/>
    <mergeCell ref="A361:B361"/>
    <mergeCell ref="A402:G402"/>
    <mergeCell ref="A403:G403"/>
    <mergeCell ref="B330:E330"/>
    <mergeCell ref="A338:G338"/>
    <mergeCell ref="D286:F286"/>
    <mergeCell ref="A328:G328"/>
    <mergeCell ref="A329:G329"/>
    <mergeCell ref="D279:F279"/>
    <mergeCell ref="D280:F280"/>
    <mergeCell ref="D281:F281"/>
    <mergeCell ref="D285:F285"/>
  </mergeCells>
  <phoneticPr fontId="6" type="noConversion"/>
  <hyperlinks>
    <hyperlink ref="G210" r:id="rId1"/>
    <hyperlink ref="G211" r:id="rId2"/>
    <hyperlink ref="G212" r:id="rId3"/>
    <hyperlink ref="F217" r:id="rId4"/>
    <hyperlink ref="A248" r:id="rId5"/>
    <hyperlink ref="G67" r:id="rId6"/>
    <hyperlink ref="G66" r:id="rId7"/>
    <hyperlink ref="G64" r:id="rId8"/>
    <hyperlink ref="F237" r:id="rId9"/>
    <hyperlink ref="E71" r:id="rId10"/>
    <hyperlink ref="E76" r:id="rId11"/>
    <hyperlink ref="D267" r:id="rId12"/>
    <hyperlink ref="G65" r:id="rId13"/>
    <hyperlink ref="F231" r:id="rId14"/>
    <hyperlink ref="F98" r:id="rId15" location="!/"/>
    <hyperlink ref="F99" r:id="rId16" location="!/"/>
    <hyperlink ref="F100" r:id="rId17" location="!/"/>
    <hyperlink ref="E227" r:id="rId18"/>
    <hyperlink ref="A408" r:id="rId19"/>
    <hyperlink ref="A427" r:id="rId20"/>
    <hyperlink ref="A447" r:id="rId21"/>
  </hyperlinks>
  <pageMargins left="0.25" right="0.25" top="0.75" bottom="0.75" header="0.3" footer="0.3"/>
  <pageSetup paperSize="190" scale="80" orientation="landscape" r:id="rId22"/>
  <drawing r:id="rId2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MATRIZ RCC_23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SENAC</dc:creator>
  <cp:lastModifiedBy>PC</cp:lastModifiedBy>
  <cp:lastPrinted>2026-07-17T10:47:59Z</cp:lastPrinted>
  <dcterms:created xsi:type="dcterms:W3CDTF">2020-06-23T19:35:00Z</dcterms:created>
  <dcterms:modified xsi:type="dcterms:W3CDTF">2026-07-17T13:15:41Z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2058-11.2.0.9937</vt:lpwstr>
  </property>
</Properties>
</file>